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1miQSbWbiTju4pRZgh14RT2XWpGr_tTmp/Customers/V/Vinny McComb/SALES/2023/SS23/Order Form/"/>
    </mc:Choice>
  </mc:AlternateContent>
  <xr:revisionPtr revIDLastSave="0" documentId="8_{CB74BE55-B160-CD4F-9905-BBB7AD2AD75D}" xr6:coauthVersionLast="47" xr6:coauthVersionMax="47" xr10:uidLastSave="{00000000-0000-0000-0000-000000000000}"/>
  <bookViews>
    <workbookView xWindow="-34660" yWindow="-1080" windowWidth="28800" windowHeight="15800" xr2:uid="{0D240E7A-E417-5D4A-A834-ADD2D3E15A23}"/>
  </bookViews>
  <sheets>
    <sheet name="SS23_Order Sheet" sheetId="3" r:id="rId1"/>
    <sheet name="LOCKED" sheetId="2" r:id="rId2"/>
  </sheets>
  <definedNames>
    <definedName name="_xlnm.Print_Area" localSheetId="0">'SS23_Order Sheet'!$B$2:$J$156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7" i="3" l="1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26" i="3"/>
  <c r="H125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92" i="3"/>
  <c r="H91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58" i="3"/>
  <c r="H5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27" i="3"/>
  <c r="H26" i="3"/>
  <c r="H25" i="3"/>
  <c r="H23" i="3"/>
  <c r="E51" i="3"/>
  <c r="J24" i="3"/>
  <c r="I24" i="3"/>
  <c r="C23" i="3"/>
  <c r="C24" i="3" s="1"/>
  <c r="B3" i="2" l="1"/>
  <c r="B2" i="2"/>
  <c r="E2" i="2"/>
  <c r="A4" i="2"/>
  <c r="I113" i="2"/>
  <c r="L113" i="2"/>
  <c r="N113" i="2" s="1"/>
  <c r="P113" i="2"/>
  <c r="Q113" i="2"/>
  <c r="S113" i="2"/>
  <c r="U113" i="2"/>
  <c r="W113" i="2"/>
  <c r="I108" i="2"/>
  <c r="L108" i="2"/>
  <c r="M108" i="2" s="1"/>
  <c r="P108" i="2"/>
  <c r="Q108" i="2"/>
  <c r="S108" i="2"/>
  <c r="U108" i="2"/>
  <c r="W108" i="2"/>
  <c r="I109" i="2"/>
  <c r="L109" i="2"/>
  <c r="M109" i="2" s="1"/>
  <c r="P109" i="2"/>
  <c r="Q109" i="2"/>
  <c r="S109" i="2"/>
  <c r="U109" i="2"/>
  <c r="W109" i="2"/>
  <c r="I110" i="2"/>
  <c r="L110" i="2"/>
  <c r="N110" i="2" s="1"/>
  <c r="P110" i="2"/>
  <c r="Q110" i="2"/>
  <c r="S110" i="2"/>
  <c r="U110" i="2"/>
  <c r="W110" i="2"/>
  <c r="I111" i="2"/>
  <c r="L111" i="2"/>
  <c r="M111" i="2" s="1"/>
  <c r="P111" i="2"/>
  <c r="Q111" i="2"/>
  <c r="S111" i="2"/>
  <c r="U111" i="2"/>
  <c r="W111" i="2"/>
  <c r="I112" i="2"/>
  <c r="L112" i="2"/>
  <c r="M112" i="2" s="1"/>
  <c r="P112" i="2"/>
  <c r="Q112" i="2"/>
  <c r="S112" i="2"/>
  <c r="U112" i="2"/>
  <c r="W112" i="2"/>
  <c r="H86" i="3"/>
  <c r="I52" i="3"/>
  <c r="I87" i="2"/>
  <c r="L87" i="2"/>
  <c r="M87" i="2" s="1"/>
  <c r="P87" i="2"/>
  <c r="Q87" i="2"/>
  <c r="S87" i="2"/>
  <c r="U87" i="2"/>
  <c r="W87" i="2"/>
  <c r="I88" i="2"/>
  <c r="L88" i="2"/>
  <c r="M88" i="2" s="1"/>
  <c r="P88" i="2"/>
  <c r="Q88" i="2"/>
  <c r="S88" i="2"/>
  <c r="U88" i="2"/>
  <c r="W88" i="2"/>
  <c r="I89" i="2"/>
  <c r="L89" i="2"/>
  <c r="O89" i="2" s="1"/>
  <c r="P89" i="2"/>
  <c r="Q89" i="2"/>
  <c r="S89" i="2"/>
  <c r="U89" i="2"/>
  <c r="W89" i="2"/>
  <c r="I90" i="2"/>
  <c r="L90" i="2"/>
  <c r="M90" i="2" s="1"/>
  <c r="P90" i="2"/>
  <c r="Q90" i="2"/>
  <c r="S90" i="2"/>
  <c r="U90" i="2"/>
  <c r="W90" i="2"/>
  <c r="I91" i="2"/>
  <c r="L91" i="2"/>
  <c r="O91" i="2" s="1"/>
  <c r="P91" i="2"/>
  <c r="Q91" i="2"/>
  <c r="S91" i="2"/>
  <c r="U91" i="2"/>
  <c r="W91" i="2"/>
  <c r="I92" i="2"/>
  <c r="L92" i="2"/>
  <c r="N92" i="2" s="1"/>
  <c r="P92" i="2"/>
  <c r="Q92" i="2"/>
  <c r="S92" i="2"/>
  <c r="U92" i="2"/>
  <c r="W92" i="2"/>
  <c r="I93" i="2"/>
  <c r="L93" i="2"/>
  <c r="N93" i="2" s="1"/>
  <c r="M93" i="2"/>
  <c r="P93" i="2"/>
  <c r="Q93" i="2"/>
  <c r="S93" i="2"/>
  <c r="U93" i="2"/>
  <c r="W93" i="2"/>
  <c r="I94" i="2"/>
  <c r="L94" i="2"/>
  <c r="N94" i="2" s="1"/>
  <c r="P94" i="2"/>
  <c r="Q94" i="2"/>
  <c r="S94" i="2"/>
  <c r="U94" i="2"/>
  <c r="W94" i="2"/>
  <c r="I95" i="2"/>
  <c r="L95" i="2"/>
  <c r="N95" i="2" s="1"/>
  <c r="P95" i="2"/>
  <c r="Q95" i="2"/>
  <c r="S95" i="2"/>
  <c r="U95" i="2"/>
  <c r="W95" i="2"/>
  <c r="I96" i="2"/>
  <c r="L96" i="2"/>
  <c r="M96" i="2" s="1"/>
  <c r="P96" i="2"/>
  <c r="Q96" i="2"/>
  <c r="S96" i="2"/>
  <c r="U96" i="2"/>
  <c r="W96" i="2"/>
  <c r="I97" i="2"/>
  <c r="L97" i="2"/>
  <c r="M97" i="2" s="1"/>
  <c r="P97" i="2"/>
  <c r="Q97" i="2"/>
  <c r="S97" i="2"/>
  <c r="U97" i="2"/>
  <c r="W97" i="2"/>
  <c r="I98" i="2"/>
  <c r="L98" i="2"/>
  <c r="N98" i="2" s="1"/>
  <c r="P98" i="2"/>
  <c r="Q98" i="2"/>
  <c r="S98" i="2"/>
  <c r="U98" i="2"/>
  <c r="W98" i="2"/>
  <c r="I99" i="2"/>
  <c r="L99" i="2"/>
  <c r="M99" i="2" s="1"/>
  <c r="P99" i="2"/>
  <c r="Q99" i="2"/>
  <c r="S99" i="2"/>
  <c r="U99" i="2"/>
  <c r="W99" i="2"/>
  <c r="I100" i="2"/>
  <c r="L100" i="2"/>
  <c r="N100" i="2" s="1"/>
  <c r="P100" i="2"/>
  <c r="Q100" i="2"/>
  <c r="S100" i="2"/>
  <c r="U100" i="2"/>
  <c r="W100" i="2"/>
  <c r="I101" i="2"/>
  <c r="L101" i="2"/>
  <c r="N101" i="2" s="1"/>
  <c r="P101" i="2"/>
  <c r="Q101" i="2"/>
  <c r="S101" i="2"/>
  <c r="U101" i="2"/>
  <c r="W101" i="2"/>
  <c r="I102" i="2"/>
  <c r="L102" i="2"/>
  <c r="N102" i="2" s="1"/>
  <c r="P102" i="2"/>
  <c r="Q102" i="2"/>
  <c r="S102" i="2"/>
  <c r="U102" i="2"/>
  <c r="W102" i="2"/>
  <c r="I103" i="2"/>
  <c r="L103" i="2"/>
  <c r="M103" i="2" s="1"/>
  <c r="P103" i="2"/>
  <c r="Q103" i="2"/>
  <c r="S103" i="2"/>
  <c r="U103" i="2"/>
  <c r="W103" i="2"/>
  <c r="I104" i="2"/>
  <c r="L104" i="2"/>
  <c r="M104" i="2" s="1"/>
  <c r="P104" i="2"/>
  <c r="Q104" i="2"/>
  <c r="S104" i="2"/>
  <c r="U104" i="2"/>
  <c r="W104" i="2"/>
  <c r="I105" i="2"/>
  <c r="L105" i="2"/>
  <c r="O105" i="2" s="1"/>
  <c r="P105" i="2"/>
  <c r="Q105" i="2"/>
  <c r="S105" i="2"/>
  <c r="U105" i="2"/>
  <c r="W105" i="2"/>
  <c r="I106" i="2"/>
  <c r="L106" i="2"/>
  <c r="O106" i="2" s="1"/>
  <c r="P106" i="2"/>
  <c r="Q106" i="2"/>
  <c r="S106" i="2"/>
  <c r="U106" i="2"/>
  <c r="W106" i="2"/>
  <c r="I107" i="2"/>
  <c r="L107" i="2"/>
  <c r="O107" i="2" s="1"/>
  <c r="P107" i="2"/>
  <c r="Q107" i="2"/>
  <c r="S107" i="2"/>
  <c r="U107" i="2"/>
  <c r="W107" i="2"/>
  <c r="L2" i="2"/>
  <c r="N2" i="2" s="1"/>
  <c r="I86" i="2"/>
  <c r="W86" i="2"/>
  <c r="U86" i="2"/>
  <c r="S86" i="2"/>
  <c r="Q86" i="2"/>
  <c r="P86" i="2"/>
  <c r="L86" i="2"/>
  <c r="O86" i="2" s="1"/>
  <c r="L85" i="2"/>
  <c r="M85" i="2" s="1"/>
  <c r="P85" i="2"/>
  <c r="Q85" i="2"/>
  <c r="S85" i="2"/>
  <c r="U85" i="2"/>
  <c r="W85" i="2"/>
  <c r="L80" i="2"/>
  <c r="M80" i="2" s="1"/>
  <c r="P80" i="2"/>
  <c r="Q80" i="2"/>
  <c r="S80" i="2"/>
  <c r="U80" i="2"/>
  <c r="W80" i="2"/>
  <c r="L81" i="2"/>
  <c r="M81" i="2" s="1"/>
  <c r="P81" i="2"/>
  <c r="Q81" i="2"/>
  <c r="S81" i="2"/>
  <c r="U81" i="2"/>
  <c r="W81" i="2"/>
  <c r="L82" i="2"/>
  <c r="O82" i="2" s="1"/>
  <c r="P82" i="2"/>
  <c r="Q82" i="2"/>
  <c r="S82" i="2"/>
  <c r="U82" i="2"/>
  <c r="W82" i="2"/>
  <c r="L83" i="2"/>
  <c r="M83" i="2" s="1"/>
  <c r="P83" i="2"/>
  <c r="Q83" i="2"/>
  <c r="S83" i="2"/>
  <c r="U83" i="2"/>
  <c r="W83" i="2"/>
  <c r="L84" i="2"/>
  <c r="N84" i="2" s="1"/>
  <c r="P84" i="2"/>
  <c r="Q84" i="2"/>
  <c r="S84" i="2"/>
  <c r="U84" i="2"/>
  <c r="W84" i="2"/>
  <c r="I59" i="2"/>
  <c r="L59" i="2"/>
  <c r="N59" i="2" s="1"/>
  <c r="P59" i="2"/>
  <c r="Q59" i="2"/>
  <c r="S59" i="2"/>
  <c r="U59" i="2"/>
  <c r="W59" i="2"/>
  <c r="I60" i="2"/>
  <c r="L60" i="2"/>
  <c r="M60" i="2" s="1"/>
  <c r="P60" i="2"/>
  <c r="Q60" i="2"/>
  <c r="S60" i="2"/>
  <c r="U60" i="2"/>
  <c r="W60" i="2"/>
  <c r="L61" i="2"/>
  <c r="O61" i="2" s="1"/>
  <c r="P61" i="2"/>
  <c r="Q61" i="2"/>
  <c r="S61" i="2"/>
  <c r="U61" i="2"/>
  <c r="W61" i="2"/>
  <c r="L62" i="2"/>
  <c r="O62" i="2" s="1"/>
  <c r="P62" i="2"/>
  <c r="Q62" i="2"/>
  <c r="S62" i="2"/>
  <c r="U62" i="2"/>
  <c r="W62" i="2"/>
  <c r="L63" i="2"/>
  <c r="M63" i="2" s="1"/>
  <c r="P63" i="2"/>
  <c r="Q63" i="2"/>
  <c r="S63" i="2"/>
  <c r="U63" i="2"/>
  <c r="W63" i="2"/>
  <c r="L64" i="2"/>
  <c r="M64" i="2" s="1"/>
  <c r="P64" i="2"/>
  <c r="Q64" i="2"/>
  <c r="S64" i="2"/>
  <c r="U64" i="2"/>
  <c r="W64" i="2"/>
  <c r="L65" i="2"/>
  <c r="M65" i="2" s="1"/>
  <c r="P65" i="2"/>
  <c r="Q65" i="2"/>
  <c r="S65" i="2"/>
  <c r="U65" i="2"/>
  <c r="W65" i="2"/>
  <c r="L66" i="2"/>
  <c r="O66" i="2" s="1"/>
  <c r="P66" i="2"/>
  <c r="Q66" i="2"/>
  <c r="S66" i="2"/>
  <c r="U66" i="2"/>
  <c r="W66" i="2"/>
  <c r="L67" i="2"/>
  <c r="M67" i="2" s="1"/>
  <c r="P67" i="2"/>
  <c r="Q67" i="2"/>
  <c r="S67" i="2"/>
  <c r="U67" i="2"/>
  <c r="W67" i="2"/>
  <c r="L68" i="2"/>
  <c r="M68" i="2" s="1"/>
  <c r="P68" i="2"/>
  <c r="Q68" i="2"/>
  <c r="S68" i="2"/>
  <c r="U68" i="2"/>
  <c r="W68" i="2"/>
  <c r="L69" i="2"/>
  <c r="N69" i="2" s="1"/>
  <c r="P69" i="2"/>
  <c r="Q69" i="2"/>
  <c r="S69" i="2"/>
  <c r="U69" i="2"/>
  <c r="W69" i="2"/>
  <c r="L70" i="2"/>
  <c r="N70" i="2" s="1"/>
  <c r="P70" i="2"/>
  <c r="Q70" i="2"/>
  <c r="S70" i="2"/>
  <c r="U70" i="2"/>
  <c r="W70" i="2"/>
  <c r="L71" i="2"/>
  <c r="O71" i="2" s="1"/>
  <c r="M71" i="2"/>
  <c r="P71" i="2"/>
  <c r="Q71" i="2"/>
  <c r="S71" i="2"/>
  <c r="U71" i="2"/>
  <c r="W71" i="2"/>
  <c r="L72" i="2"/>
  <c r="M72" i="2" s="1"/>
  <c r="P72" i="2"/>
  <c r="Q72" i="2"/>
  <c r="S72" i="2"/>
  <c r="U72" i="2"/>
  <c r="W72" i="2"/>
  <c r="L73" i="2"/>
  <c r="M73" i="2" s="1"/>
  <c r="P73" i="2"/>
  <c r="Q73" i="2"/>
  <c r="S73" i="2"/>
  <c r="U73" i="2"/>
  <c r="W73" i="2"/>
  <c r="L74" i="2"/>
  <c r="O74" i="2" s="1"/>
  <c r="P74" i="2"/>
  <c r="Q74" i="2"/>
  <c r="S74" i="2"/>
  <c r="U74" i="2"/>
  <c r="W74" i="2"/>
  <c r="L75" i="2"/>
  <c r="M75" i="2" s="1"/>
  <c r="P75" i="2"/>
  <c r="Q75" i="2"/>
  <c r="S75" i="2"/>
  <c r="U75" i="2"/>
  <c r="W75" i="2"/>
  <c r="L76" i="2"/>
  <c r="M76" i="2" s="1"/>
  <c r="P76" i="2"/>
  <c r="Q76" i="2"/>
  <c r="S76" i="2"/>
  <c r="U76" i="2"/>
  <c r="W76" i="2"/>
  <c r="L77" i="2"/>
  <c r="O77" i="2" s="1"/>
  <c r="P77" i="2"/>
  <c r="Q77" i="2"/>
  <c r="S77" i="2"/>
  <c r="U77" i="2"/>
  <c r="W77" i="2"/>
  <c r="L78" i="2"/>
  <c r="M78" i="2" s="1"/>
  <c r="P78" i="2"/>
  <c r="Q78" i="2"/>
  <c r="S78" i="2"/>
  <c r="U78" i="2"/>
  <c r="W78" i="2"/>
  <c r="L79" i="2"/>
  <c r="O79" i="2" s="1"/>
  <c r="P79" i="2"/>
  <c r="Q79" i="2"/>
  <c r="S79" i="2"/>
  <c r="U79" i="2"/>
  <c r="W79" i="2"/>
  <c r="W58" i="2"/>
  <c r="U58" i="2"/>
  <c r="S58" i="2"/>
  <c r="Q58" i="2"/>
  <c r="P58" i="2"/>
  <c r="L58" i="2"/>
  <c r="M58" i="2" s="1"/>
  <c r="T87" i="2"/>
  <c r="T88" i="2"/>
  <c r="T89" i="2"/>
  <c r="T90" i="2"/>
  <c r="T91" i="2"/>
  <c r="X91" i="2" s="1"/>
  <c r="Y91" i="2" s="1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X109" i="2" s="1"/>
  <c r="T110" i="2"/>
  <c r="X110" i="2" s="1"/>
  <c r="T111" i="2"/>
  <c r="T112" i="2"/>
  <c r="T113" i="2"/>
  <c r="T86" i="2"/>
  <c r="T59" i="2"/>
  <c r="T60" i="2"/>
  <c r="T61" i="2"/>
  <c r="T62" i="2"/>
  <c r="T63" i="2"/>
  <c r="T64" i="2"/>
  <c r="T65" i="2"/>
  <c r="T66" i="2"/>
  <c r="T67" i="2"/>
  <c r="X67" i="2" s="1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58" i="2"/>
  <c r="X58" i="2" s="1"/>
  <c r="I58" i="2"/>
  <c r="T31" i="2"/>
  <c r="T32" i="2"/>
  <c r="T33" i="2"/>
  <c r="T34" i="2"/>
  <c r="T35" i="2"/>
  <c r="T36" i="2"/>
  <c r="T37" i="2"/>
  <c r="T38" i="2"/>
  <c r="T39" i="2"/>
  <c r="T40" i="2"/>
  <c r="T41" i="2"/>
  <c r="T43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42" i="2"/>
  <c r="T44" i="2"/>
  <c r="L57" i="2"/>
  <c r="N57" i="2" s="1"/>
  <c r="P57" i="2"/>
  <c r="Q57" i="2"/>
  <c r="S57" i="2"/>
  <c r="U57" i="2"/>
  <c r="W57" i="2"/>
  <c r="L31" i="2"/>
  <c r="O31" i="2" s="1"/>
  <c r="P31" i="2"/>
  <c r="Q31" i="2"/>
  <c r="S31" i="2"/>
  <c r="U31" i="2"/>
  <c r="W31" i="2"/>
  <c r="L32" i="2"/>
  <c r="M32" i="2" s="1"/>
  <c r="P32" i="2"/>
  <c r="Q32" i="2"/>
  <c r="S32" i="2"/>
  <c r="U32" i="2"/>
  <c r="W32" i="2"/>
  <c r="L33" i="2"/>
  <c r="N33" i="2" s="1"/>
  <c r="P33" i="2"/>
  <c r="Q33" i="2"/>
  <c r="S33" i="2"/>
  <c r="U33" i="2"/>
  <c r="W33" i="2"/>
  <c r="L34" i="2"/>
  <c r="M34" i="2" s="1"/>
  <c r="P34" i="2"/>
  <c r="Q34" i="2"/>
  <c r="S34" i="2"/>
  <c r="U34" i="2"/>
  <c r="W34" i="2"/>
  <c r="L35" i="2"/>
  <c r="N35" i="2" s="1"/>
  <c r="P35" i="2"/>
  <c r="Q35" i="2"/>
  <c r="S35" i="2"/>
  <c r="U35" i="2"/>
  <c r="W35" i="2"/>
  <c r="L36" i="2"/>
  <c r="M36" i="2" s="1"/>
  <c r="P36" i="2"/>
  <c r="Q36" i="2"/>
  <c r="S36" i="2"/>
  <c r="U36" i="2"/>
  <c r="W36" i="2"/>
  <c r="L37" i="2"/>
  <c r="M37" i="2" s="1"/>
  <c r="P37" i="2"/>
  <c r="Q37" i="2"/>
  <c r="S37" i="2"/>
  <c r="U37" i="2"/>
  <c r="W37" i="2"/>
  <c r="L38" i="2"/>
  <c r="M38" i="2" s="1"/>
  <c r="P38" i="2"/>
  <c r="Q38" i="2"/>
  <c r="S38" i="2"/>
  <c r="U38" i="2"/>
  <c r="W38" i="2"/>
  <c r="L39" i="2"/>
  <c r="M39" i="2" s="1"/>
  <c r="P39" i="2"/>
  <c r="Q39" i="2"/>
  <c r="S39" i="2"/>
  <c r="U39" i="2"/>
  <c r="W39" i="2"/>
  <c r="L40" i="2"/>
  <c r="M40" i="2" s="1"/>
  <c r="P40" i="2"/>
  <c r="Q40" i="2"/>
  <c r="S40" i="2"/>
  <c r="U40" i="2"/>
  <c r="W40" i="2"/>
  <c r="L41" i="2"/>
  <c r="N41" i="2" s="1"/>
  <c r="P41" i="2"/>
  <c r="Q41" i="2"/>
  <c r="S41" i="2"/>
  <c r="U41" i="2"/>
  <c r="W41" i="2"/>
  <c r="L42" i="2"/>
  <c r="M42" i="2" s="1"/>
  <c r="P42" i="2"/>
  <c r="Q42" i="2"/>
  <c r="S42" i="2"/>
  <c r="U42" i="2"/>
  <c r="W42" i="2"/>
  <c r="L43" i="2"/>
  <c r="M43" i="2" s="1"/>
  <c r="P43" i="2"/>
  <c r="Q43" i="2"/>
  <c r="S43" i="2"/>
  <c r="U43" i="2"/>
  <c r="W43" i="2"/>
  <c r="L44" i="2"/>
  <c r="O44" i="2" s="1"/>
  <c r="P44" i="2"/>
  <c r="Q44" i="2"/>
  <c r="S44" i="2"/>
  <c r="U44" i="2"/>
  <c r="W44" i="2"/>
  <c r="L45" i="2"/>
  <c r="M45" i="2" s="1"/>
  <c r="P45" i="2"/>
  <c r="Q45" i="2"/>
  <c r="S45" i="2"/>
  <c r="U45" i="2"/>
  <c r="W45" i="2"/>
  <c r="L46" i="2"/>
  <c r="O46" i="2" s="1"/>
  <c r="P46" i="2"/>
  <c r="Q46" i="2"/>
  <c r="S46" i="2"/>
  <c r="U46" i="2"/>
  <c r="W46" i="2"/>
  <c r="L47" i="2"/>
  <c r="O47" i="2" s="1"/>
  <c r="P47" i="2"/>
  <c r="Q47" i="2"/>
  <c r="S47" i="2"/>
  <c r="U47" i="2"/>
  <c r="W47" i="2"/>
  <c r="L48" i="2"/>
  <c r="M48" i="2" s="1"/>
  <c r="P48" i="2"/>
  <c r="Q48" i="2"/>
  <c r="S48" i="2"/>
  <c r="U48" i="2"/>
  <c r="W48" i="2"/>
  <c r="L49" i="2"/>
  <c r="N49" i="2" s="1"/>
  <c r="P49" i="2"/>
  <c r="Q49" i="2"/>
  <c r="S49" i="2"/>
  <c r="U49" i="2"/>
  <c r="W49" i="2"/>
  <c r="L50" i="2"/>
  <c r="N50" i="2" s="1"/>
  <c r="P50" i="2"/>
  <c r="Q50" i="2"/>
  <c r="S50" i="2"/>
  <c r="U50" i="2"/>
  <c r="W50" i="2"/>
  <c r="L51" i="2"/>
  <c r="N51" i="2" s="1"/>
  <c r="P51" i="2"/>
  <c r="Q51" i="2"/>
  <c r="S51" i="2"/>
  <c r="U51" i="2"/>
  <c r="W51" i="2"/>
  <c r="L52" i="2"/>
  <c r="N52" i="2" s="1"/>
  <c r="P52" i="2"/>
  <c r="Q52" i="2"/>
  <c r="S52" i="2"/>
  <c r="U52" i="2"/>
  <c r="W52" i="2"/>
  <c r="L53" i="2"/>
  <c r="N53" i="2" s="1"/>
  <c r="P53" i="2"/>
  <c r="Q53" i="2"/>
  <c r="S53" i="2"/>
  <c r="U53" i="2"/>
  <c r="W53" i="2"/>
  <c r="L54" i="2"/>
  <c r="N54" i="2" s="1"/>
  <c r="P54" i="2"/>
  <c r="Q54" i="2"/>
  <c r="S54" i="2"/>
  <c r="U54" i="2"/>
  <c r="W54" i="2"/>
  <c r="L55" i="2"/>
  <c r="M55" i="2" s="1"/>
  <c r="P55" i="2"/>
  <c r="Q55" i="2"/>
  <c r="S55" i="2"/>
  <c r="U55" i="2"/>
  <c r="W55" i="2"/>
  <c r="L56" i="2"/>
  <c r="M56" i="2" s="1"/>
  <c r="P56" i="2"/>
  <c r="Q56" i="2"/>
  <c r="S56" i="2"/>
  <c r="U56" i="2"/>
  <c r="W56" i="2"/>
  <c r="I30" i="2"/>
  <c r="L30" i="2"/>
  <c r="O30" i="2" s="1"/>
  <c r="S30" i="2"/>
  <c r="Q30" i="2"/>
  <c r="P30" i="2"/>
  <c r="T30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2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" i="2"/>
  <c r="Q4" i="2"/>
  <c r="Q2" i="2"/>
  <c r="L3" i="2"/>
  <c r="N3" i="2" s="1"/>
  <c r="L4" i="2"/>
  <c r="O4" i="2" s="1"/>
  <c r="L5" i="2"/>
  <c r="O5" i="2" s="1"/>
  <c r="L6" i="2"/>
  <c r="N6" i="2" s="1"/>
  <c r="L7" i="2"/>
  <c r="N7" i="2" s="1"/>
  <c r="L8" i="2"/>
  <c r="O8" i="2" s="1"/>
  <c r="L19" i="2"/>
  <c r="M19" i="2" s="1"/>
  <c r="L23" i="2"/>
  <c r="M23" i="2" s="1"/>
  <c r="N76" i="2" l="1"/>
  <c r="N91" i="2"/>
  <c r="N75" i="2"/>
  <c r="N88" i="2"/>
  <c r="N60" i="2"/>
  <c r="O112" i="2"/>
  <c r="N58" i="2"/>
  <c r="N86" i="2"/>
  <c r="O110" i="2"/>
  <c r="N112" i="2"/>
  <c r="O100" i="2"/>
  <c r="Y58" i="2"/>
  <c r="N104" i="2"/>
  <c r="O99" i="2"/>
  <c r="N81" i="2"/>
  <c r="O95" i="2"/>
  <c r="M62" i="2"/>
  <c r="N80" i="2"/>
  <c r="N99" i="2"/>
  <c r="O83" i="2"/>
  <c r="M50" i="2"/>
  <c r="X89" i="2"/>
  <c r="Y89" i="2" s="1"/>
  <c r="N83" i="2"/>
  <c r="N67" i="2"/>
  <c r="N107" i="2"/>
  <c r="O102" i="2"/>
  <c r="O70" i="2"/>
  <c r="N82" i="2"/>
  <c r="N66" i="2"/>
  <c r="N106" i="2"/>
  <c r="N90" i="2"/>
  <c r="O101" i="2"/>
  <c r="O85" i="2"/>
  <c r="O69" i="2"/>
  <c r="M113" i="2"/>
  <c r="N65" i="2"/>
  <c r="N105" i="2"/>
  <c r="N89" i="2"/>
  <c r="O84" i="2"/>
  <c r="O68" i="2"/>
  <c r="O67" i="2"/>
  <c r="N79" i="2"/>
  <c r="N63" i="2"/>
  <c r="N103" i="2"/>
  <c r="O19" i="2"/>
  <c r="O98" i="2"/>
  <c r="X93" i="2"/>
  <c r="Y93" i="2" s="1"/>
  <c r="X68" i="2"/>
  <c r="Y68" i="2" s="1"/>
  <c r="N78" i="2"/>
  <c r="N62" i="2"/>
  <c r="O113" i="2"/>
  <c r="O97" i="2"/>
  <c r="O81" i="2"/>
  <c r="O65" i="2"/>
  <c r="M79" i="2"/>
  <c r="N77" i="2"/>
  <c r="N61" i="2"/>
  <c r="O96" i="2"/>
  <c r="O80" i="2"/>
  <c r="O64" i="2"/>
  <c r="O111" i="2"/>
  <c r="O63" i="2"/>
  <c r="O94" i="2"/>
  <c r="O78" i="2"/>
  <c r="N74" i="2"/>
  <c r="N87" i="2"/>
  <c r="O109" i="2"/>
  <c r="O93" i="2"/>
  <c r="N64" i="2"/>
  <c r="X63" i="2"/>
  <c r="Y63" i="2" s="1"/>
  <c r="X87" i="2"/>
  <c r="Y87" i="2" s="1"/>
  <c r="N8" i="2"/>
  <c r="N73" i="2"/>
  <c r="N97" i="2"/>
  <c r="O108" i="2"/>
  <c r="O92" i="2"/>
  <c r="O76" i="2"/>
  <c r="O60" i="2"/>
  <c r="N5" i="2"/>
  <c r="N72" i="2"/>
  <c r="N96" i="2"/>
  <c r="O75" i="2"/>
  <c r="O59" i="2"/>
  <c r="X61" i="2"/>
  <c r="I94" i="3" s="1"/>
  <c r="J94" i="3" s="1"/>
  <c r="N4" i="2"/>
  <c r="N71" i="2"/>
  <c r="N111" i="2"/>
  <c r="O90" i="2"/>
  <c r="O58" i="2"/>
  <c r="O73" i="2"/>
  <c r="X59" i="2"/>
  <c r="Y59" i="2" s="1"/>
  <c r="N85" i="2"/>
  <c r="N109" i="2"/>
  <c r="O104" i="2"/>
  <c r="O88" i="2"/>
  <c r="O72" i="2"/>
  <c r="X33" i="2"/>
  <c r="Y33" i="2" s="1"/>
  <c r="N68" i="2"/>
  <c r="N108" i="2"/>
  <c r="O103" i="2"/>
  <c r="O87" i="2"/>
  <c r="M49" i="2"/>
  <c r="M51" i="2"/>
  <c r="V40" i="2"/>
  <c r="N48" i="2"/>
  <c r="N32" i="2"/>
  <c r="O43" i="2"/>
  <c r="N47" i="2"/>
  <c r="O42" i="2"/>
  <c r="M44" i="2"/>
  <c r="N46" i="2"/>
  <c r="O57" i="2"/>
  <c r="O41" i="2"/>
  <c r="N45" i="2"/>
  <c r="O56" i="2"/>
  <c r="O40" i="2"/>
  <c r="N44" i="2"/>
  <c r="O55" i="2"/>
  <c r="O39" i="2"/>
  <c r="N30" i="2"/>
  <c r="N43" i="2"/>
  <c r="O54" i="2"/>
  <c r="O38" i="2"/>
  <c r="N31" i="2"/>
  <c r="N42" i="2"/>
  <c r="O53" i="2"/>
  <c r="O37" i="2"/>
  <c r="O52" i="2"/>
  <c r="O36" i="2"/>
  <c r="M53" i="2"/>
  <c r="N56" i="2"/>
  <c r="N40" i="2"/>
  <c r="O51" i="2"/>
  <c r="O35" i="2"/>
  <c r="N55" i="2"/>
  <c r="N39" i="2"/>
  <c r="O50" i="2"/>
  <c r="O34" i="2"/>
  <c r="N38" i="2"/>
  <c r="O49" i="2"/>
  <c r="O33" i="2"/>
  <c r="N37" i="2"/>
  <c r="O48" i="2"/>
  <c r="O32" i="2"/>
  <c r="N36" i="2"/>
  <c r="N34" i="2"/>
  <c r="O45" i="2"/>
  <c r="O7" i="2"/>
  <c r="O6" i="2"/>
  <c r="O23" i="2"/>
  <c r="N23" i="2"/>
  <c r="O3" i="2"/>
  <c r="N19" i="2"/>
  <c r="O2" i="2"/>
  <c r="X47" i="2"/>
  <c r="Y47" i="2" s="1"/>
  <c r="Y67" i="2"/>
  <c r="M47" i="2"/>
  <c r="M57" i="2"/>
  <c r="M70" i="2"/>
  <c r="M46" i="2"/>
  <c r="V108" i="2"/>
  <c r="V98" i="2"/>
  <c r="X86" i="2"/>
  <c r="I125" i="3" s="1"/>
  <c r="J125" i="3" s="1"/>
  <c r="X112" i="2"/>
  <c r="Y112" i="2" s="1"/>
  <c r="X64" i="2"/>
  <c r="Y64" i="2" s="1"/>
  <c r="X74" i="2"/>
  <c r="Y74" i="2" s="1"/>
  <c r="X72" i="2"/>
  <c r="Y72" i="2" s="1"/>
  <c r="X39" i="2"/>
  <c r="Y39" i="2" s="1"/>
  <c r="X35" i="2"/>
  <c r="V48" i="2"/>
  <c r="V50" i="2"/>
  <c r="X34" i="2"/>
  <c r="Y34" i="2" s="1"/>
  <c r="X49" i="2"/>
  <c r="Y49" i="2" s="1"/>
  <c r="X41" i="2"/>
  <c r="Y41" i="2" s="1"/>
  <c r="V32" i="2"/>
  <c r="V111" i="2"/>
  <c r="Y109" i="2"/>
  <c r="I148" i="3"/>
  <c r="J148" i="3" s="1"/>
  <c r="M98" i="2"/>
  <c r="V112" i="2"/>
  <c r="V109" i="2"/>
  <c r="M101" i="2"/>
  <c r="X108" i="2"/>
  <c r="I147" i="3" s="1"/>
  <c r="J147" i="3" s="1"/>
  <c r="V110" i="2"/>
  <c r="X111" i="2"/>
  <c r="Y111" i="2" s="1"/>
  <c r="V81" i="2"/>
  <c r="V68" i="2"/>
  <c r="M59" i="2"/>
  <c r="X77" i="2"/>
  <c r="Y77" i="2" s="1"/>
  <c r="M66" i="2"/>
  <c r="X31" i="2"/>
  <c r="Y31" i="2" s="1"/>
  <c r="V31" i="2"/>
  <c r="X36" i="2"/>
  <c r="Y36" i="2" s="1"/>
  <c r="V34" i="2"/>
  <c r="V33" i="2"/>
  <c r="M31" i="2"/>
  <c r="V113" i="2"/>
  <c r="X113" i="2"/>
  <c r="I149" i="3"/>
  <c r="J149" i="3" s="1"/>
  <c r="Y110" i="2"/>
  <c r="I150" i="3"/>
  <c r="J150" i="3" s="1"/>
  <c r="M110" i="2"/>
  <c r="X50" i="2"/>
  <c r="Y50" i="2" s="1"/>
  <c r="M52" i="2"/>
  <c r="M35" i="2"/>
  <c r="M84" i="2"/>
  <c r="M95" i="2"/>
  <c r="V58" i="2"/>
  <c r="I100" i="3"/>
  <c r="J100" i="3" s="1"/>
  <c r="V38" i="2"/>
  <c r="M91" i="2"/>
  <c r="X32" i="2"/>
  <c r="Y32" i="2" s="1"/>
  <c r="X71" i="2"/>
  <c r="M41" i="2"/>
  <c r="M61" i="2"/>
  <c r="X51" i="2"/>
  <c r="Y51" i="2" s="1"/>
  <c r="X69" i="2"/>
  <c r="V67" i="2"/>
  <c r="X92" i="2"/>
  <c r="X84" i="2"/>
  <c r="M74" i="2"/>
  <c r="M69" i="2"/>
  <c r="M107" i="2"/>
  <c r="M105" i="2"/>
  <c r="M54" i="2"/>
  <c r="V47" i="2"/>
  <c r="X45" i="2"/>
  <c r="Y45" i="2" s="1"/>
  <c r="X55" i="2"/>
  <c r="Y55" i="2" s="1"/>
  <c r="X38" i="2"/>
  <c r="Y38" i="2" s="1"/>
  <c r="X44" i="2"/>
  <c r="Y44" i="2" s="1"/>
  <c r="X43" i="2"/>
  <c r="Y43" i="2" s="1"/>
  <c r="X37" i="2"/>
  <c r="Y37" i="2" s="1"/>
  <c r="V41" i="2"/>
  <c r="V42" i="2"/>
  <c r="X52" i="2"/>
  <c r="Y52" i="2" s="1"/>
  <c r="M77" i="2"/>
  <c r="I91" i="3"/>
  <c r="J91" i="3" s="1"/>
  <c r="I130" i="3"/>
  <c r="J130" i="3" s="1"/>
  <c r="V103" i="2"/>
  <c r="X99" i="2"/>
  <c r="I138" i="3" s="1"/>
  <c r="J138" i="3" s="1"/>
  <c r="V94" i="2"/>
  <c r="X97" i="2"/>
  <c r="X107" i="2"/>
  <c r="I146" i="3" s="1"/>
  <c r="J146" i="3" s="1"/>
  <c r="X102" i="2"/>
  <c r="I141" i="3" s="1"/>
  <c r="J141" i="3" s="1"/>
  <c r="V106" i="2"/>
  <c r="X103" i="2"/>
  <c r="I142" i="3" s="1"/>
  <c r="J142" i="3" s="1"/>
  <c r="X106" i="2"/>
  <c r="I145" i="3" s="1"/>
  <c r="J145" i="3" s="1"/>
  <c r="X100" i="2"/>
  <c r="I139" i="3" s="1"/>
  <c r="J139" i="3" s="1"/>
  <c r="V93" i="2"/>
  <c r="V102" i="2"/>
  <c r="V104" i="2"/>
  <c r="X104" i="2"/>
  <c r="I143" i="3" s="1"/>
  <c r="J143" i="3" s="1"/>
  <c r="V88" i="2"/>
  <c r="X88" i="2"/>
  <c r="V90" i="2"/>
  <c r="V87" i="2"/>
  <c r="V105" i="2"/>
  <c r="X105" i="2"/>
  <c r="I144" i="3" s="1"/>
  <c r="J144" i="3" s="1"/>
  <c r="X96" i="2"/>
  <c r="V96" i="2"/>
  <c r="V95" i="2"/>
  <c r="X95" i="2"/>
  <c r="X101" i="2"/>
  <c r="I140" i="3" s="1"/>
  <c r="J140" i="3" s="1"/>
  <c r="V101" i="2"/>
  <c r="V107" i="2"/>
  <c r="V89" i="2"/>
  <c r="V92" i="2"/>
  <c r="M102" i="2"/>
  <c r="M106" i="2"/>
  <c r="M92" i="2"/>
  <c r="X90" i="2"/>
  <c r="V100" i="2"/>
  <c r="M86" i="2"/>
  <c r="X94" i="2"/>
  <c r="M89" i="2"/>
  <c r="V99" i="2"/>
  <c r="V97" i="2"/>
  <c r="M100" i="2"/>
  <c r="X98" i="2"/>
  <c r="V91" i="2"/>
  <c r="M94" i="2"/>
  <c r="V86" i="2"/>
  <c r="X79" i="2"/>
  <c r="X81" i="2"/>
  <c r="V74" i="2"/>
  <c r="V78" i="2"/>
  <c r="X78" i="2"/>
  <c r="X76" i="2"/>
  <c r="V76" i="2"/>
  <c r="V62" i="2"/>
  <c r="X60" i="2"/>
  <c r="V60" i="2"/>
  <c r="V59" i="2"/>
  <c r="V75" i="2"/>
  <c r="X75" i="2"/>
  <c r="X73" i="2"/>
  <c r="V73" i="2"/>
  <c r="V82" i="2"/>
  <c r="X82" i="2"/>
  <c r="V66" i="2"/>
  <c r="X66" i="2"/>
  <c r="V80" i="2"/>
  <c r="X80" i="2"/>
  <c r="V70" i="2"/>
  <c r="X83" i="2"/>
  <c r="V83" i="2"/>
  <c r="X65" i="2"/>
  <c r="V65" i="2"/>
  <c r="V77" i="2"/>
  <c r="V85" i="2"/>
  <c r="V69" i="2"/>
  <c r="V61" i="2"/>
  <c r="X70" i="2"/>
  <c r="X62" i="2"/>
  <c r="M82" i="2"/>
  <c r="V72" i="2"/>
  <c r="V64" i="2"/>
  <c r="V79" i="2"/>
  <c r="V84" i="2"/>
  <c r="V71" i="2"/>
  <c r="V63" i="2"/>
  <c r="X85" i="2"/>
  <c r="X46" i="2"/>
  <c r="Y46" i="2" s="1"/>
  <c r="V46" i="2"/>
  <c r="V57" i="2"/>
  <c r="X57" i="2"/>
  <c r="Y57" i="2" s="1"/>
  <c r="V56" i="2"/>
  <c r="X56" i="2"/>
  <c r="Y56" i="2" s="1"/>
  <c r="V54" i="2"/>
  <c r="X54" i="2"/>
  <c r="Y54" i="2" s="1"/>
  <c r="V53" i="2"/>
  <c r="X53" i="2"/>
  <c r="Y53" i="2" s="1"/>
  <c r="V36" i="2"/>
  <c r="V49" i="2"/>
  <c r="V52" i="2"/>
  <c r="V35" i="2"/>
  <c r="X48" i="2"/>
  <c r="Y48" i="2" s="1"/>
  <c r="V43" i="2"/>
  <c r="Y35" i="2"/>
  <c r="X42" i="2"/>
  <c r="Y42" i="2" s="1"/>
  <c r="V51" i="2"/>
  <c r="V37" i="2"/>
  <c r="V44" i="2"/>
  <c r="V39" i="2"/>
  <c r="V55" i="2"/>
  <c r="V45" i="2"/>
  <c r="X40" i="2"/>
  <c r="Y40" i="2" s="1"/>
  <c r="M33" i="2"/>
  <c r="Y61" i="2" l="1"/>
  <c r="I105" i="3"/>
  <c r="J105" i="3" s="1"/>
  <c r="I92" i="3"/>
  <c r="J92" i="3" s="1"/>
  <c r="I126" i="3"/>
  <c r="J126" i="3" s="1"/>
  <c r="I132" i="3"/>
  <c r="J132" i="3" s="1"/>
  <c r="I101" i="3"/>
  <c r="J101" i="3" s="1"/>
  <c r="I128" i="3"/>
  <c r="J128" i="3" s="1"/>
  <c r="I96" i="3"/>
  <c r="J96" i="3" s="1"/>
  <c r="I110" i="3"/>
  <c r="J110" i="3" s="1"/>
  <c r="I107" i="3"/>
  <c r="J107" i="3" s="1"/>
  <c r="I151" i="3"/>
  <c r="J151" i="3" s="1"/>
  <c r="Y86" i="2"/>
  <c r="I97" i="3"/>
  <c r="J97" i="3" s="1"/>
  <c r="Y108" i="2"/>
  <c r="I152" i="3"/>
  <c r="J152" i="3" s="1"/>
  <c r="Y113" i="2"/>
  <c r="Y96" i="2"/>
  <c r="I135" i="3"/>
  <c r="J135" i="3" s="1"/>
  <c r="Y65" i="2"/>
  <c r="I98" i="3"/>
  <c r="J98" i="3" s="1"/>
  <c r="Y76" i="2"/>
  <c r="I109" i="3"/>
  <c r="J109" i="3" s="1"/>
  <c r="Y88" i="2"/>
  <c r="I127" i="3"/>
  <c r="J127" i="3" s="1"/>
  <c r="Y71" i="2"/>
  <c r="I104" i="3"/>
  <c r="J104" i="3" s="1"/>
  <c r="Y84" i="2"/>
  <c r="I117" i="3"/>
  <c r="J117" i="3" s="1"/>
  <c r="Y94" i="2"/>
  <c r="I133" i="3"/>
  <c r="J133" i="3" s="1"/>
  <c r="Y60" i="2"/>
  <c r="I93" i="3"/>
  <c r="J93" i="3" s="1"/>
  <c r="Y83" i="2"/>
  <c r="I116" i="3"/>
  <c r="J116" i="3" s="1"/>
  <c r="Y80" i="2"/>
  <c r="I113" i="3"/>
  <c r="J113" i="3" s="1"/>
  <c r="Y92" i="2"/>
  <c r="I131" i="3"/>
  <c r="J131" i="3" s="1"/>
  <c r="Y97" i="2"/>
  <c r="I136" i="3"/>
  <c r="J136" i="3" s="1"/>
  <c r="Y78" i="2"/>
  <c r="I111" i="3"/>
  <c r="J111" i="3" s="1"/>
  <c r="Y81" i="2"/>
  <c r="I114" i="3"/>
  <c r="J114" i="3" s="1"/>
  <c r="Y98" i="2"/>
  <c r="I137" i="3"/>
  <c r="J137" i="3" s="1"/>
  <c r="Y66" i="2"/>
  <c r="I99" i="3"/>
  <c r="J99" i="3" s="1"/>
  <c r="Y82" i="2"/>
  <c r="I115" i="3"/>
  <c r="J115" i="3" s="1"/>
  <c r="Y79" i="2"/>
  <c r="I112" i="3"/>
  <c r="J112" i="3" s="1"/>
  <c r="Y62" i="2"/>
  <c r="I95" i="3"/>
  <c r="J95" i="3" s="1"/>
  <c r="Y90" i="2"/>
  <c r="I129" i="3"/>
  <c r="J129" i="3" s="1"/>
  <c r="Y85" i="2"/>
  <c r="I118" i="3"/>
  <c r="J118" i="3" s="1"/>
  <c r="Y70" i="2"/>
  <c r="I103" i="3"/>
  <c r="J103" i="3" s="1"/>
  <c r="Y73" i="2"/>
  <c r="I106" i="3"/>
  <c r="J106" i="3" s="1"/>
  <c r="Y95" i="2"/>
  <c r="I134" i="3"/>
  <c r="J134" i="3" s="1"/>
  <c r="Y75" i="2"/>
  <c r="I108" i="3"/>
  <c r="J108" i="3" s="1"/>
  <c r="Y69" i="2"/>
  <c r="I102" i="3"/>
  <c r="J102" i="3" s="1"/>
  <c r="Y104" i="2"/>
  <c r="Y100" i="2"/>
  <c r="Y101" i="2"/>
  <c r="Y106" i="2"/>
  <c r="Y103" i="2"/>
  <c r="Y102" i="2"/>
  <c r="Y107" i="2"/>
  <c r="Y105" i="2"/>
  <c r="Y99" i="2"/>
  <c r="H120" i="3"/>
  <c r="H154" i="3"/>
  <c r="I82" i="3"/>
  <c r="J82" i="3" s="1"/>
  <c r="I83" i="3"/>
  <c r="J83" i="3" s="1"/>
  <c r="I84" i="3"/>
  <c r="J84" i="3" s="1"/>
  <c r="C94" i="3"/>
  <c r="T18" i="2"/>
  <c r="T22" i="2"/>
  <c r="E85" i="3"/>
  <c r="E119" i="3" s="1"/>
  <c r="E153" i="3" s="1"/>
  <c r="W30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" i="2"/>
  <c r="W2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" i="2"/>
  <c r="S2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4" i="2"/>
  <c r="P3" i="2"/>
  <c r="P2" i="2"/>
  <c r="L9" i="2"/>
  <c r="L10" i="2"/>
  <c r="L11" i="2"/>
  <c r="L12" i="2"/>
  <c r="L13" i="2"/>
  <c r="L14" i="2"/>
  <c r="L15" i="2"/>
  <c r="L16" i="2"/>
  <c r="L17" i="2"/>
  <c r="L18" i="2"/>
  <c r="L20" i="2"/>
  <c r="L21" i="2"/>
  <c r="L22" i="2"/>
  <c r="L24" i="2"/>
  <c r="L25" i="2"/>
  <c r="L26" i="2"/>
  <c r="L27" i="2"/>
  <c r="L28" i="2"/>
  <c r="L29" i="2"/>
  <c r="F3" i="2"/>
  <c r="F2" i="2"/>
  <c r="E3" i="2"/>
  <c r="D3" i="2"/>
  <c r="D2" i="2"/>
  <c r="A3" i="2"/>
  <c r="A2" i="2"/>
  <c r="C58" i="3"/>
  <c r="C25" i="3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I29" i="2" s="1"/>
  <c r="J153" i="3" l="1"/>
  <c r="N10" i="2"/>
  <c r="O10" i="2"/>
  <c r="N28" i="2"/>
  <c r="O28" i="2"/>
  <c r="N9" i="2"/>
  <c r="O9" i="2"/>
  <c r="N21" i="2"/>
  <c r="O21" i="2"/>
  <c r="N24" i="2"/>
  <c r="O24" i="2"/>
  <c r="N17" i="2"/>
  <c r="O17" i="2"/>
  <c r="O26" i="2"/>
  <c r="N26" i="2"/>
  <c r="N22" i="2"/>
  <c r="O22" i="2"/>
  <c r="O20" i="2"/>
  <c r="N20" i="2"/>
  <c r="N25" i="2"/>
  <c r="O25" i="2"/>
  <c r="N16" i="2"/>
  <c r="O16" i="2"/>
  <c r="N14" i="2"/>
  <c r="O14" i="2"/>
  <c r="O27" i="2"/>
  <c r="N27" i="2"/>
  <c r="N18" i="2"/>
  <c r="O18" i="2"/>
  <c r="N15" i="2"/>
  <c r="O15" i="2"/>
  <c r="O13" i="2"/>
  <c r="N13" i="2"/>
  <c r="O12" i="2"/>
  <c r="N12" i="2"/>
  <c r="O29" i="2"/>
  <c r="N29" i="2"/>
  <c r="N11" i="2"/>
  <c r="O11" i="2"/>
  <c r="C59" i="3"/>
  <c r="I31" i="2"/>
  <c r="C95" i="3"/>
  <c r="I61" i="2"/>
  <c r="J119" i="3"/>
  <c r="X22" i="2"/>
  <c r="X18" i="2"/>
  <c r="I39" i="3" s="1"/>
  <c r="J39" i="3" s="1"/>
  <c r="M24" i="2"/>
  <c r="M16" i="2"/>
  <c r="M26" i="2"/>
  <c r="M15" i="2"/>
  <c r="M22" i="2"/>
  <c r="M14" i="2"/>
  <c r="M29" i="2"/>
  <c r="M13" i="2"/>
  <c r="M18" i="2"/>
  <c r="M28" i="2"/>
  <c r="M20" i="2"/>
  <c r="M12" i="2"/>
  <c r="M21" i="2"/>
  <c r="M27" i="2"/>
  <c r="M25" i="2"/>
  <c r="M17" i="2"/>
  <c r="M30" i="2"/>
  <c r="M2" i="2"/>
  <c r="M8" i="2"/>
  <c r="M3" i="2"/>
  <c r="M7" i="2"/>
  <c r="M9" i="2"/>
  <c r="M4" i="2"/>
  <c r="M6" i="2"/>
  <c r="M10" i="2"/>
  <c r="M5" i="2"/>
  <c r="M11" i="2"/>
  <c r="I81" i="3"/>
  <c r="J81" i="3" s="1"/>
  <c r="I80" i="3"/>
  <c r="J80" i="3" s="1"/>
  <c r="I79" i="3"/>
  <c r="J79" i="3" s="1"/>
  <c r="T6" i="2"/>
  <c r="I17" i="2"/>
  <c r="I25" i="2"/>
  <c r="I24" i="2"/>
  <c r="I18" i="2"/>
  <c r="I16" i="2"/>
  <c r="I10" i="2"/>
  <c r="I9" i="2"/>
  <c r="I26" i="2"/>
  <c r="I8" i="2"/>
  <c r="I2" i="2"/>
  <c r="I23" i="2"/>
  <c r="I15" i="2"/>
  <c r="I7" i="2"/>
  <c r="I3" i="2"/>
  <c r="I22" i="2"/>
  <c r="I14" i="2"/>
  <c r="I6" i="2"/>
  <c r="I21" i="2"/>
  <c r="I13" i="2"/>
  <c r="I5" i="2"/>
  <c r="I28" i="2"/>
  <c r="I20" i="2"/>
  <c r="I12" i="2"/>
  <c r="I4" i="2"/>
  <c r="T10" i="2"/>
  <c r="X10" i="2" s="1"/>
  <c r="I31" i="3" s="1"/>
  <c r="J31" i="3" s="1"/>
  <c r="I27" i="2"/>
  <c r="I19" i="2"/>
  <c r="I11" i="2"/>
  <c r="T9" i="2"/>
  <c r="X9" i="2" s="1"/>
  <c r="I30" i="3" s="1"/>
  <c r="J30" i="3" s="1"/>
  <c r="X30" i="2"/>
  <c r="V18" i="2"/>
  <c r="T28" i="2"/>
  <c r="X28" i="2" s="1"/>
  <c r="T20" i="2"/>
  <c r="X20" i="2" s="1"/>
  <c r="T12" i="2"/>
  <c r="X12" i="2" s="1"/>
  <c r="T4" i="2"/>
  <c r="X4" i="2" s="1"/>
  <c r="I25" i="3" s="1"/>
  <c r="J25" i="3" s="1"/>
  <c r="T27" i="2"/>
  <c r="T19" i="2"/>
  <c r="X19" i="2" s="1"/>
  <c r="T11" i="2"/>
  <c r="X11" i="2" s="1"/>
  <c r="I32" i="3" s="1"/>
  <c r="J32" i="3" s="1"/>
  <c r="T26" i="2"/>
  <c r="X26" i="2" s="1"/>
  <c r="T25" i="2"/>
  <c r="T17" i="2"/>
  <c r="X17" i="2" s="1"/>
  <c r="T24" i="2"/>
  <c r="X24" i="2" s="1"/>
  <c r="T16" i="2"/>
  <c r="X16" i="2" s="1"/>
  <c r="T8" i="2"/>
  <c r="T23" i="2"/>
  <c r="T15" i="2"/>
  <c r="X15" i="2" s="1"/>
  <c r="T7" i="2"/>
  <c r="V22" i="2"/>
  <c r="T3" i="2"/>
  <c r="T14" i="2"/>
  <c r="X14" i="2" s="1"/>
  <c r="T29" i="2"/>
  <c r="X29" i="2" s="1"/>
  <c r="T21" i="2"/>
  <c r="X21" i="2" s="1"/>
  <c r="T13" i="2"/>
  <c r="X13" i="2" s="1"/>
  <c r="T5" i="2"/>
  <c r="Y18" i="2" l="1"/>
  <c r="C96" i="3"/>
  <c r="I62" i="2"/>
  <c r="C60" i="3"/>
  <c r="I32" i="2"/>
  <c r="V27" i="2"/>
  <c r="X27" i="2"/>
  <c r="V23" i="2"/>
  <c r="X23" i="2"/>
  <c r="V25" i="2"/>
  <c r="X25" i="2"/>
  <c r="V20" i="2"/>
  <c r="I41" i="3"/>
  <c r="J41" i="3" s="1"/>
  <c r="I77" i="3"/>
  <c r="J77" i="3" s="1"/>
  <c r="I36" i="3"/>
  <c r="J36" i="3" s="1"/>
  <c r="Y22" i="2"/>
  <c r="I43" i="3"/>
  <c r="J43" i="3" s="1"/>
  <c r="I59" i="3"/>
  <c r="J59" i="3" s="1"/>
  <c r="I78" i="3"/>
  <c r="J78" i="3" s="1"/>
  <c r="I63" i="3"/>
  <c r="J63" i="3" s="1"/>
  <c r="I60" i="3"/>
  <c r="J60" i="3" s="1"/>
  <c r="V16" i="2"/>
  <c r="I37" i="3"/>
  <c r="J37" i="3" s="1"/>
  <c r="I64" i="3"/>
  <c r="J64" i="3" s="1"/>
  <c r="I72" i="3"/>
  <c r="J72" i="3" s="1"/>
  <c r="I69" i="3"/>
  <c r="J69" i="3" s="1"/>
  <c r="Y24" i="2"/>
  <c r="I45" i="3"/>
  <c r="J45" i="3" s="1"/>
  <c r="V17" i="2"/>
  <c r="I38" i="3"/>
  <c r="J38" i="3" s="1"/>
  <c r="I58" i="3"/>
  <c r="J58" i="3" s="1"/>
  <c r="I65" i="3"/>
  <c r="J65" i="3" s="1"/>
  <c r="I61" i="3"/>
  <c r="J61" i="3" s="1"/>
  <c r="Y26" i="2"/>
  <c r="I47" i="3"/>
  <c r="J47" i="3" s="1"/>
  <c r="V19" i="2"/>
  <c r="I40" i="3"/>
  <c r="J40" i="3" s="1"/>
  <c r="I74" i="3"/>
  <c r="J74" i="3" s="1"/>
  <c r="I67" i="3"/>
  <c r="J67" i="3" s="1"/>
  <c r="I66" i="3"/>
  <c r="J66" i="3" s="1"/>
  <c r="V21" i="2"/>
  <c r="I42" i="3"/>
  <c r="J42" i="3" s="1"/>
  <c r="I62" i="3"/>
  <c r="J62" i="3" s="1"/>
  <c r="V12" i="2"/>
  <c r="I33" i="3"/>
  <c r="J33" i="3" s="1"/>
  <c r="V11" i="2"/>
  <c r="V8" i="2"/>
  <c r="X8" i="2"/>
  <c r="I29" i="3" s="1"/>
  <c r="J29" i="3" s="1"/>
  <c r="X6" i="2"/>
  <c r="I27" i="3" s="1"/>
  <c r="J27" i="3" s="1"/>
  <c r="X5" i="2"/>
  <c r="I26" i="3" s="1"/>
  <c r="J26" i="3" s="1"/>
  <c r="V3" i="2"/>
  <c r="X3" i="2"/>
  <c r="V7" i="2"/>
  <c r="X7" i="2"/>
  <c r="I28" i="3" s="1"/>
  <c r="J28" i="3" s="1"/>
  <c r="V6" i="2"/>
  <c r="V10" i="2"/>
  <c r="V9" i="2"/>
  <c r="V5" i="2"/>
  <c r="Y16" i="2"/>
  <c r="Y12" i="2"/>
  <c r="Y20" i="2"/>
  <c r="V26" i="2"/>
  <c r="Y19" i="2"/>
  <c r="V13" i="2"/>
  <c r="V24" i="2"/>
  <c r="V30" i="2"/>
  <c r="V29" i="2"/>
  <c r="Y4" i="2"/>
  <c r="V4" i="2"/>
  <c r="V15" i="2"/>
  <c r="V28" i="2"/>
  <c r="V14" i="2"/>
  <c r="C61" i="3" l="1"/>
  <c r="I33" i="2"/>
  <c r="C97" i="3"/>
  <c r="I63" i="2"/>
  <c r="I70" i="3"/>
  <c r="J70" i="3" s="1"/>
  <c r="Y3" i="2"/>
  <c r="Y5" i="2"/>
  <c r="Y6" i="2"/>
  <c r="Y30" i="2"/>
  <c r="I57" i="3"/>
  <c r="J57" i="3" s="1"/>
  <c r="Y8" i="2"/>
  <c r="Y28" i="2"/>
  <c r="I49" i="3"/>
  <c r="J49" i="3" s="1"/>
  <c r="Y17" i="2"/>
  <c r="Y14" i="2"/>
  <c r="I35" i="3"/>
  <c r="J35" i="3" s="1"/>
  <c r="Y11" i="2"/>
  <c r="I75" i="3"/>
  <c r="J75" i="3" s="1"/>
  <c r="Y21" i="2"/>
  <c r="Y10" i="2"/>
  <c r="Y29" i="2"/>
  <c r="I50" i="3"/>
  <c r="J50" i="3" s="1"/>
  <c r="Y7" i="2"/>
  <c r="Y27" i="2"/>
  <c r="I48" i="3"/>
  <c r="J48" i="3" s="1"/>
  <c r="Y9" i="2"/>
  <c r="I73" i="3"/>
  <c r="J73" i="3" s="1"/>
  <c r="Y23" i="2"/>
  <c r="I44" i="3"/>
  <c r="J44" i="3" s="1"/>
  <c r="Y15" i="2"/>
  <c r="I76" i="3"/>
  <c r="J76" i="3" s="1"/>
  <c r="I68" i="3"/>
  <c r="J68" i="3" s="1"/>
  <c r="Y25" i="2"/>
  <c r="I46" i="3"/>
  <c r="J46" i="3" s="1"/>
  <c r="I71" i="3"/>
  <c r="J71" i="3" s="1"/>
  <c r="Y13" i="2"/>
  <c r="I34" i="3"/>
  <c r="J34" i="3" s="1"/>
  <c r="J51" i="3" l="1"/>
  <c r="C98" i="3"/>
  <c r="I64" i="2"/>
  <c r="C62" i="3"/>
  <c r="I34" i="2"/>
  <c r="J85" i="3"/>
  <c r="C63" i="3" l="1"/>
  <c r="I35" i="2"/>
  <c r="C99" i="3"/>
  <c r="I65" i="2"/>
  <c r="C100" i="3" l="1"/>
  <c r="I66" i="2"/>
  <c r="C64" i="3"/>
  <c r="I36" i="2"/>
  <c r="C65" i="3" l="1"/>
  <c r="I37" i="2"/>
  <c r="C101" i="3"/>
  <c r="I67" i="2"/>
  <c r="C102" i="3" l="1"/>
  <c r="I68" i="2"/>
  <c r="C66" i="3"/>
  <c r="I38" i="2"/>
  <c r="C67" i="3" l="1"/>
  <c r="I39" i="2"/>
  <c r="C103" i="3"/>
  <c r="I69" i="2"/>
  <c r="C104" i="3" l="1"/>
  <c r="I70" i="2"/>
  <c r="C68" i="3"/>
  <c r="I40" i="2"/>
  <c r="C69" i="3" l="1"/>
  <c r="I41" i="2"/>
  <c r="C105" i="3"/>
  <c r="I71" i="2"/>
  <c r="C106" i="3" l="1"/>
  <c r="I72" i="2"/>
  <c r="C70" i="3"/>
  <c r="I42" i="2"/>
  <c r="C71" i="3" l="1"/>
  <c r="I43" i="2"/>
  <c r="C107" i="3"/>
  <c r="I73" i="2"/>
  <c r="C108" i="3" l="1"/>
  <c r="I74" i="2"/>
  <c r="C72" i="3"/>
  <c r="I44" i="2"/>
  <c r="C73" i="3" l="1"/>
  <c r="I45" i="2"/>
  <c r="C109" i="3"/>
  <c r="I75" i="2"/>
  <c r="C110" i="3" l="1"/>
  <c r="I76" i="2"/>
  <c r="C74" i="3"/>
  <c r="I46" i="2"/>
  <c r="C75" i="3" l="1"/>
  <c r="I47" i="2"/>
  <c r="C111" i="3"/>
  <c r="I77" i="2"/>
  <c r="C112" i="3" l="1"/>
  <c r="I78" i="2"/>
  <c r="C76" i="3"/>
  <c r="I48" i="2"/>
  <c r="C77" i="3" l="1"/>
  <c r="I49" i="2"/>
  <c r="C113" i="3"/>
  <c r="I79" i="2"/>
  <c r="C114" i="3" l="1"/>
  <c r="I80" i="2"/>
  <c r="C78" i="3"/>
  <c r="I50" i="2"/>
  <c r="C79" i="3" l="1"/>
  <c r="I51" i="2"/>
  <c r="C115" i="3"/>
  <c r="I81" i="2"/>
  <c r="C116" i="3" l="1"/>
  <c r="I82" i="2"/>
  <c r="C80" i="3"/>
  <c r="I52" i="2"/>
  <c r="C81" i="3" l="1"/>
  <c r="I53" i="2"/>
  <c r="C117" i="3"/>
  <c r="I83" i="2"/>
  <c r="C118" i="3" l="1"/>
  <c r="I85" i="2" s="1"/>
  <c r="I84" i="2"/>
  <c r="C82" i="3"/>
  <c r="I54" i="2"/>
  <c r="C83" i="3" l="1"/>
  <c r="I55" i="2"/>
  <c r="C84" i="3" l="1"/>
  <c r="I57" i="2" s="1"/>
  <c r="I56" i="2"/>
  <c r="T2" i="2" l="1"/>
  <c r="V2" i="2" s="1"/>
  <c r="X2" i="2" l="1"/>
  <c r="I23" i="3" s="1"/>
  <c r="J23" i="3" s="1"/>
  <c r="J154" i="3" l="1"/>
  <c r="J120" i="3"/>
  <c r="Y2" i="2"/>
  <c r="J52" i="3"/>
  <c r="J86" i="3"/>
  <c r="I119" i="3"/>
  <c r="I120" i="3" s="1"/>
</calcChain>
</file>

<file path=xl/sharedStrings.xml><?xml version="1.0" encoding="utf-8"?>
<sst xmlns="http://schemas.openxmlformats.org/spreadsheetml/2006/main" count="6061" uniqueCount="2241">
  <si>
    <t>Customer Name</t>
  </si>
  <si>
    <t>PO# customer</t>
  </si>
  <si>
    <t>Customer/Order ID</t>
  </si>
  <si>
    <t>Order Date</t>
  </si>
  <si>
    <t>Ship Date</t>
  </si>
  <si>
    <t>Cancel Date</t>
  </si>
  <si>
    <t>Payment Term</t>
  </si>
  <si>
    <t>Sales Rep
{Initials}</t>
  </si>
  <si>
    <t>Line number</t>
  </si>
  <si>
    <t>Product Type</t>
  </si>
  <si>
    <t>Item type</t>
  </si>
  <si>
    <t>Item Code</t>
  </si>
  <si>
    <t>AX item Code</t>
  </si>
  <si>
    <t>AW code</t>
  </si>
  <si>
    <t>Color</t>
  </si>
  <si>
    <t>Decorations
[Patch Code]</t>
  </si>
  <si>
    <t>Size</t>
  </si>
  <si>
    <t>Quantity</t>
  </si>
  <si>
    <t>Blank  Price</t>
  </si>
  <si>
    <t>Patch Price</t>
  </si>
  <si>
    <t>Total Unit Price</t>
  </si>
  <si>
    <t>Discount</t>
  </si>
  <si>
    <t>Final Price</t>
  </si>
  <si>
    <t>Line total</t>
  </si>
  <si>
    <t>Image</t>
  </si>
  <si>
    <t>Line note
[Add AW Ref File]</t>
  </si>
  <si>
    <t>Custom UPCs</t>
  </si>
  <si>
    <t>SKU(UPC)</t>
  </si>
  <si>
    <t>Retail Price</t>
  </si>
  <si>
    <t>Categorie</t>
  </si>
  <si>
    <t>Reference</t>
  </si>
  <si>
    <t>Product Description</t>
  </si>
  <si>
    <t>Unit Price</t>
  </si>
  <si>
    <t>Sales Rep</t>
  </si>
  <si>
    <t>VM</t>
  </si>
  <si>
    <t>Custom</t>
  </si>
  <si>
    <t>Cap</t>
  </si>
  <si>
    <t>One size</t>
  </si>
  <si>
    <t>MASTER Custom Cap-6-Panel Trucker Flatbr</t>
  </si>
  <si>
    <t>L00014</t>
  </si>
  <si>
    <t>Multi</t>
  </si>
  <si>
    <t>Beanie</t>
  </si>
  <si>
    <t>KA</t>
  </si>
  <si>
    <t>TG</t>
  </si>
  <si>
    <t>WH</t>
  </si>
  <si>
    <t>Socks</t>
  </si>
  <si>
    <t>S_114</t>
  </si>
  <si>
    <t>NV</t>
  </si>
  <si>
    <t>MASTER Custom Cap-5-Panel Trucker Flatbr</t>
  </si>
  <si>
    <t>L00016</t>
  </si>
  <si>
    <t>XXS</t>
  </si>
  <si>
    <t>S_127</t>
  </si>
  <si>
    <t>MASTER Custom Cap-Other-MCC005</t>
  </si>
  <si>
    <t>L00018</t>
  </si>
  <si>
    <t>XS</t>
  </si>
  <si>
    <t>C129</t>
  </si>
  <si>
    <t>Facemasks</t>
  </si>
  <si>
    <t>MASTER Custom Cap-Youth-MCC006</t>
  </si>
  <si>
    <t>L00020</t>
  </si>
  <si>
    <t>BT</t>
  </si>
  <si>
    <t>S/M</t>
  </si>
  <si>
    <t>Fleece</t>
  </si>
  <si>
    <t>YFFZ002</t>
  </si>
  <si>
    <t>Patch</t>
  </si>
  <si>
    <t>MASTER Custom Cap-5-Panel Trucker-MCC002</t>
  </si>
  <si>
    <t>L00058</t>
  </si>
  <si>
    <t>SD</t>
  </si>
  <si>
    <t>M/L</t>
  </si>
  <si>
    <t>Pet Leash</t>
  </si>
  <si>
    <t>MASTER Custom Cap-6-Panel Trucker-MCC001</t>
  </si>
  <si>
    <t>L00060</t>
  </si>
  <si>
    <t>L</t>
  </si>
  <si>
    <t xml:space="preserve">Pet Collar </t>
  </si>
  <si>
    <t>Master Custom Visor-MCV001</t>
  </si>
  <si>
    <t>L00090</t>
  </si>
  <si>
    <t>Sweater</t>
  </si>
  <si>
    <t>XL</t>
  </si>
  <si>
    <t>Master Custom Beanie-Revive-MCB011</t>
  </si>
  <si>
    <t>L00006</t>
  </si>
  <si>
    <t>Pet Sweater</t>
  </si>
  <si>
    <t>XXL</t>
  </si>
  <si>
    <t>Master Custom Beanie-Grand-MCB012</t>
  </si>
  <si>
    <t>L00008</t>
  </si>
  <si>
    <t>Pet collar</t>
  </si>
  <si>
    <t>XXXL</t>
  </si>
  <si>
    <t>Fixture</t>
  </si>
  <si>
    <t>Master Custom Beanie-Grand Vert Brim</t>
  </si>
  <si>
    <t>L00010</t>
  </si>
  <si>
    <t>Master Custom Beanie-Circular Knit-MCB01</t>
  </si>
  <si>
    <t>L00012</t>
  </si>
  <si>
    <t>MASTER Custom Beanie-Youth-MCB010</t>
  </si>
  <si>
    <t>L00062</t>
  </si>
  <si>
    <t>Fixtures</t>
  </si>
  <si>
    <t>Visor</t>
  </si>
  <si>
    <t>MASTER Custom Beanie-Other-MCB009</t>
  </si>
  <si>
    <t>L00064</t>
  </si>
  <si>
    <t>MASTER Custom Beanie-Slife-MCB008</t>
  </si>
  <si>
    <t>L00066</t>
  </si>
  <si>
    <t>MASTER Custom Beanie-Highline-MCB007</t>
  </si>
  <si>
    <t>L00068</t>
  </si>
  <si>
    <t>MASTER Custom Beanie-Foundation-MCB006</t>
  </si>
  <si>
    <t>L00070</t>
  </si>
  <si>
    <t>MASTER Custom Beanie-Coaster-MCB005</t>
  </si>
  <si>
    <t>L00072</t>
  </si>
  <si>
    <t>MASTER Custom Beanie-Skullcap-MCB004</t>
  </si>
  <si>
    <t>L00074</t>
  </si>
  <si>
    <t>MASTER Custom Beanie-Circular Knit-MCB00</t>
  </si>
  <si>
    <t>L00076</t>
  </si>
  <si>
    <t>MASTER Custom Beanie-Grand Vert Brim-MCB</t>
  </si>
  <si>
    <t>L00078</t>
  </si>
  <si>
    <t>MASTER Custom Beanie-Grand-MCB001</t>
  </si>
  <si>
    <t>L00080</t>
  </si>
  <si>
    <t>MASTER Custom Beanie-Merino-MCB015</t>
  </si>
  <si>
    <t>L00082</t>
  </si>
  <si>
    <t>Master Custom Headband-MCBH007</t>
  </si>
  <si>
    <t>L00092</t>
  </si>
  <si>
    <t>MASTER Custom Facemask-Balaclava-MCF001</t>
  </si>
  <si>
    <t>L00028</t>
  </si>
  <si>
    <t>MASTER Custom Facemask-Single Layer-MCF0</t>
  </si>
  <si>
    <t>L00030</t>
  </si>
  <si>
    <t>MASTER Custom Facemask-Double Layer-MCF0</t>
  </si>
  <si>
    <t>L00032</t>
  </si>
  <si>
    <t>MASTER Custom Pet Sweater-MCPP001</t>
  </si>
  <si>
    <t>L00034</t>
  </si>
  <si>
    <t>MASTER Custom Socks-Casual Weight-MCS001</t>
  </si>
  <si>
    <t>L00036</t>
  </si>
  <si>
    <t>MASTER Custom Socks-Mid Weight-MCS002</t>
  </si>
  <si>
    <t>L00038</t>
  </si>
  <si>
    <t>MASTER Custom Socks-Ankle Sock-MCS003</t>
  </si>
  <si>
    <t>L00040</t>
  </si>
  <si>
    <t>MASTER Custom Socks-Youth-MCS005</t>
  </si>
  <si>
    <t>L00044</t>
  </si>
  <si>
    <t>Master Custom Socks-Lo-Crew Sock Merino-</t>
  </si>
  <si>
    <t>L00050</t>
  </si>
  <si>
    <t>Master Custom Socks Ski Merino-MCS009</t>
  </si>
  <si>
    <t>L00052</t>
  </si>
  <si>
    <t>MASTER Custom Socks-MCS004</t>
  </si>
  <si>
    <t>L00086</t>
  </si>
  <si>
    <t>L00094</t>
  </si>
  <si>
    <t>L00096</t>
  </si>
  <si>
    <t>MASTER Custom Sweater Adult-MCSW001</t>
  </si>
  <si>
    <t>L00054</t>
  </si>
  <si>
    <t>MASTER Custom Sweater Youth-MCSW002</t>
  </si>
  <si>
    <t>L00056</t>
  </si>
  <si>
    <t>MASTER Custom Pet Collar-LO001865</t>
  </si>
  <si>
    <t>L00002</t>
  </si>
  <si>
    <t>MASTER Custom Pet Leash-LO006487</t>
  </si>
  <si>
    <t>L00004</t>
  </si>
  <si>
    <t>Locale add-on patch</t>
  </si>
  <si>
    <t>L60054</t>
  </si>
  <si>
    <t>Flag Beanie-Crested Butte-5005</t>
  </si>
  <si>
    <t>Flag Beanie-Beaver Creek-5067</t>
  </si>
  <si>
    <t>L60048</t>
  </si>
  <si>
    <t>Grand Beanie-Wyoming-6014</t>
  </si>
  <si>
    <t>L60068</t>
  </si>
  <si>
    <t>RY</t>
  </si>
  <si>
    <t>Flag Beanie - New Mexico-7049</t>
  </si>
  <si>
    <t>L60312</t>
  </si>
  <si>
    <t>GY/TU</t>
  </si>
  <si>
    <t>Flag Beanie-Breckenridge-7102</t>
  </si>
  <si>
    <t>L60050</t>
  </si>
  <si>
    <t>BK</t>
  </si>
  <si>
    <t>Flag Beanie-Breckenridge-7103</t>
  </si>
  <si>
    <t>L60052</t>
  </si>
  <si>
    <t>AQ</t>
  </si>
  <si>
    <t>Slife Beanie-Faux Fur Pom-Womens-7268,74</t>
  </si>
  <si>
    <t>L60218</t>
  </si>
  <si>
    <t>Bear Cub Beanie-7436</t>
  </si>
  <si>
    <t>L60240</t>
  </si>
  <si>
    <t>BW</t>
  </si>
  <si>
    <t>Daily Pine Beanie-7502,7904,8309,8497,84</t>
  </si>
  <si>
    <t>L60028</t>
  </si>
  <si>
    <t>Nordic Cheese Beanie-Wisconsin-7550</t>
  </si>
  <si>
    <t>L60230</t>
  </si>
  <si>
    <t>GR/GO</t>
  </si>
  <si>
    <t>Snowy Mountains Beanie-Jackson Hole-7558</t>
  </si>
  <si>
    <t>L60134</t>
  </si>
  <si>
    <t>GY</t>
  </si>
  <si>
    <t>MR</t>
  </si>
  <si>
    <t>Flag Beanie-New Mexico-7840</t>
  </si>
  <si>
    <t>L60058</t>
  </si>
  <si>
    <t>Fairisle Beanie-7915</t>
  </si>
  <si>
    <t>L60040</t>
  </si>
  <si>
    <t>BEG</t>
  </si>
  <si>
    <t>Northwoods Beanie-Slouchy-7922,7924,7925</t>
  </si>
  <si>
    <t>L60216</t>
  </si>
  <si>
    <t>MU</t>
  </si>
  <si>
    <t>PK</t>
  </si>
  <si>
    <t>GR</t>
  </si>
  <si>
    <t>Goggle Bunny Beanie-7970</t>
  </si>
  <si>
    <t>L60244</t>
  </si>
  <si>
    <t>Deer Head Beanie-7971</t>
  </si>
  <si>
    <t>L60242</t>
  </si>
  <si>
    <t>Treeline Facemask-7986</t>
  </si>
  <si>
    <t>L35014</t>
  </si>
  <si>
    <t>FG</t>
  </si>
  <si>
    <t>Flag Fairisle Beanie-Colorado-8025</t>
  </si>
  <si>
    <t>L60258</t>
  </si>
  <si>
    <t>RD</t>
  </si>
  <si>
    <t>Chevy Knit Beanie-8158</t>
  </si>
  <si>
    <t>L60186</t>
  </si>
  <si>
    <t>Lola Beanie-Faux Fur Pom-Womens-8163,836</t>
  </si>
  <si>
    <t>L60100</t>
  </si>
  <si>
    <t>Ten Mile Beanie-8171</t>
  </si>
  <si>
    <t>L60188</t>
  </si>
  <si>
    <t>Lodgepole Beanie-8177,8449</t>
  </si>
  <si>
    <t>L60096</t>
  </si>
  <si>
    <t>Beer 2.0 Beanie-8187</t>
  </si>
  <si>
    <t>L60034</t>
  </si>
  <si>
    <t>Senor Taco Beanie-8189</t>
  </si>
  <si>
    <t>L60126</t>
  </si>
  <si>
    <t>Don't Stop Believing Beanie-8191</t>
  </si>
  <si>
    <t>L60038</t>
  </si>
  <si>
    <t>GY/RNBW</t>
  </si>
  <si>
    <t>Found Him Beanie-8192</t>
  </si>
  <si>
    <t>L60062</t>
  </si>
  <si>
    <t>HG</t>
  </si>
  <si>
    <t>Snow Day Beanie -8197</t>
  </si>
  <si>
    <t>L60314</t>
  </si>
  <si>
    <t>MULTI</t>
  </si>
  <si>
    <t>Highline Beanie-8204,8205,8493,8494</t>
  </si>
  <si>
    <t>L60150</t>
  </si>
  <si>
    <t>HECH</t>
  </si>
  <si>
    <t>CT</t>
  </si>
  <si>
    <t>Luna Beanie-Fur Pom-Womens-8218,8222,854</t>
  </si>
  <si>
    <t>L60180</t>
  </si>
  <si>
    <t>Chamonix Cashmere Beanie-Fur Pom-Womens-</t>
  </si>
  <si>
    <t>L60004</t>
  </si>
  <si>
    <t>MARB</t>
  </si>
  <si>
    <t>Slife Beanie-Faux Fur Pom-Youth8228,8541</t>
  </si>
  <si>
    <t>L60282</t>
  </si>
  <si>
    <t>Goggle Beanie-8229</t>
  </si>
  <si>
    <t>L60262</t>
  </si>
  <si>
    <t>Ten Mile Beanie-8230</t>
  </si>
  <si>
    <t>L60268</t>
  </si>
  <si>
    <t>TL</t>
  </si>
  <si>
    <t>Slife Beanie-Faux Fur Pom-Infant-8231</t>
  </si>
  <si>
    <t>L60166</t>
  </si>
  <si>
    <t>BL</t>
  </si>
  <si>
    <t>Goggle Beanie-8232</t>
  </si>
  <si>
    <t>L60316</t>
  </si>
  <si>
    <t>Buffalo Plaid Beanie-10008</t>
  </si>
  <si>
    <t>L60356</t>
  </si>
  <si>
    <t>RD/BK</t>
  </si>
  <si>
    <t>Ten Ranges Beanie-Infant-8233</t>
  </si>
  <si>
    <t>L60358</t>
  </si>
  <si>
    <t>Bear Cub Beanie-Faux Fur Pom-8236</t>
  </si>
  <si>
    <t>L60256</t>
  </si>
  <si>
    <t>Big Dumps Beanie-8238</t>
  </si>
  <si>
    <t>L60158</t>
  </si>
  <si>
    <t>Bear Cub Earflap Beanie-8242</t>
  </si>
  <si>
    <t>L60254</t>
  </si>
  <si>
    <t>Love Big Dumps Beanie-8245</t>
  </si>
  <si>
    <t>L60264</t>
  </si>
  <si>
    <t>Fly Like an Eagle Beanie-8246</t>
  </si>
  <si>
    <t>L60318</t>
  </si>
  <si>
    <t>Frosty Beanie-8248</t>
  </si>
  <si>
    <t>L60164</t>
  </si>
  <si>
    <t>Bauer Bomber Beanie-Faux Fur-8253,8254</t>
  </si>
  <si>
    <t>L60002</t>
  </si>
  <si>
    <t>CMO</t>
  </si>
  <si>
    <t>CO Flag Grand Beanie-8261</t>
  </si>
  <si>
    <t>L60320</t>
  </si>
  <si>
    <t>Ten Ranges Beanie-Colorado-8263</t>
  </si>
  <si>
    <t>L60232</t>
  </si>
  <si>
    <t>Mtn Lines Beanie-Colorado-8264,8550</t>
  </si>
  <si>
    <t>L60102</t>
  </si>
  <si>
    <t>Ajax Grand Beanie-Aspen-8266</t>
  </si>
  <si>
    <t>L60322</t>
  </si>
  <si>
    <t>Ten Ranges Beanie-Steamboat-8268</t>
  </si>
  <si>
    <t>L60142</t>
  </si>
  <si>
    <t>Ajax Ranges Beanie-Vail-8269</t>
  </si>
  <si>
    <t>L60032</t>
  </si>
  <si>
    <t>Traverse Beanie-Removable Pom-8290,8291,</t>
  </si>
  <si>
    <t>L60220</t>
  </si>
  <si>
    <t>CH</t>
  </si>
  <si>
    <t>Ten Ranges Beanie-Wyoming-8305</t>
  </si>
  <si>
    <t>L60144</t>
  </si>
  <si>
    <t>Bison Beanie-8310</t>
  </si>
  <si>
    <t>L60278</t>
  </si>
  <si>
    <t>Grizzly Beanie-8324</t>
  </si>
  <si>
    <t>L60078</t>
  </si>
  <si>
    <t>Lodgepole Beanie-8326</t>
  </si>
  <si>
    <t>L60324</t>
  </si>
  <si>
    <t>Nordic Stripes Beanie-8333</t>
  </si>
  <si>
    <t>L60326</t>
  </si>
  <si>
    <t>Ten Mile Beanie-8335,8386</t>
  </si>
  <si>
    <t>L60140</t>
  </si>
  <si>
    <t>Forested Sunset Beanie-8337</t>
  </si>
  <si>
    <t>L60328</t>
  </si>
  <si>
    <t>Sierras Gondola Beanie-8341</t>
  </si>
  <si>
    <t>L60016</t>
  </si>
  <si>
    <t>BL/GR</t>
  </si>
  <si>
    <t>Sierras Beanie-8342</t>
  </si>
  <si>
    <t>L60014</t>
  </si>
  <si>
    <t>Nordic Chairlift Beanie-8343</t>
  </si>
  <si>
    <t>L60300</t>
  </si>
  <si>
    <t>G.N.A.R. Beanie-8345</t>
  </si>
  <si>
    <t>L60330</t>
  </si>
  <si>
    <t>T Bar Hero Beanie-Fleece Lined-8347</t>
  </si>
  <si>
    <t>L60214</t>
  </si>
  <si>
    <t>Tivoli Beanie-8353, 8354</t>
  </si>
  <si>
    <t>L60332</t>
  </si>
  <si>
    <t>Mtn Lines Beanie-8359</t>
  </si>
  <si>
    <t>L60334</t>
  </si>
  <si>
    <t>Ten Mile Merino Hat-8360</t>
  </si>
  <si>
    <t>L60204</t>
  </si>
  <si>
    <t>Lodgepole Merino Hat-8361</t>
  </si>
  <si>
    <t>L60198</t>
  </si>
  <si>
    <t>Buffalo Plaid Merino Hat-8366</t>
  </si>
  <si>
    <t>L60194</t>
  </si>
  <si>
    <t>Arrowhead Merino Hat-8369</t>
  </si>
  <si>
    <t>L60192</t>
  </si>
  <si>
    <t>Verbier Cashmere Beanie-8450,8372</t>
  </si>
  <si>
    <t>L60222</t>
  </si>
  <si>
    <t>CB</t>
  </si>
  <si>
    <t>Moritz Merino Hat-8373</t>
  </si>
  <si>
    <t>L60200</t>
  </si>
  <si>
    <t>CM</t>
  </si>
  <si>
    <t>Simone Basket Weave Beanie-8375,8376</t>
  </si>
  <si>
    <t>L60236</t>
  </si>
  <si>
    <t>Wooly Beanie-Lambswool-Fleece Lined-8444</t>
  </si>
  <si>
    <t>L60238</t>
  </si>
  <si>
    <t>Alpenglow Beanie-8385,8455</t>
  </si>
  <si>
    <t>L60224</t>
  </si>
  <si>
    <t>Palm Springs Beanie-8387</t>
  </si>
  <si>
    <t>L60106</t>
  </si>
  <si>
    <t>OL</t>
  </si>
  <si>
    <t>Ranges Beanie-8388,8389</t>
  </si>
  <si>
    <t>L60012</t>
  </si>
  <si>
    <t>PK/NV</t>
  </si>
  <si>
    <t>Moonlight Beanie-8390</t>
  </si>
  <si>
    <t>L60010</t>
  </si>
  <si>
    <t>Gentle Ranges Merino Hat-8391</t>
  </si>
  <si>
    <t>L60196</t>
  </si>
  <si>
    <t>Lo-Pro Wool Beanie-8396,8397</t>
  </si>
  <si>
    <t>L60178</t>
  </si>
  <si>
    <t>ICE</t>
  </si>
  <si>
    <t>Moritz Merino Hat-8398</t>
  </si>
  <si>
    <t>L60202</t>
  </si>
  <si>
    <t>Mojo Beanie-8402,8403</t>
  </si>
  <si>
    <t>L60206</t>
  </si>
  <si>
    <t>HERY</t>
  </si>
  <si>
    <t>Treeline Beanie-8406</t>
  </si>
  <si>
    <t>L60270</t>
  </si>
  <si>
    <t>ALGL</t>
  </si>
  <si>
    <t>Unicorn Believe Beanie-8407</t>
  </si>
  <si>
    <t>L60272</t>
  </si>
  <si>
    <t>Bauer Bomber Beanie-Faux Fur-8408</t>
  </si>
  <si>
    <t>L60248</t>
  </si>
  <si>
    <t>Grand Peaks Beanie-Colorado-8411</t>
  </si>
  <si>
    <t>L60070</t>
  </si>
  <si>
    <t>Lift Beanie-Colorado-8412</t>
  </si>
  <si>
    <t>L60086</t>
  </si>
  <si>
    <t>Ranges Beanie-Breckenridge-8415</t>
  </si>
  <si>
    <t>L60110</t>
  </si>
  <si>
    <t>Lift Beanie-Copper-8416</t>
  </si>
  <si>
    <t>L60088</t>
  </si>
  <si>
    <t>Ranges Beanie-Keystone-8417</t>
  </si>
  <si>
    <t>L60116</t>
  </si>
  <si>
    <t>Lift Beanie-Keystone-8419</t>
  </si>
  <si>
    <t>L60090</t>
  </si>
  <si>
    <t>Ranges Beanie-Steamboat-8420</t>
  </si>
  <si>
    <t>L60336</t>
  </si>
  <si>
    <t>Grand Peaks Beanie-Steamboat-8421</t>
  </si>
  <si>
    <t>L60076</t>
  </si>
  <si>
    <t>Lift Beanie-Steamboat-8422</t>
  </si>
  <si>
    <t>L60092</t>
  </si>
  <si>
    <t>Rocky Mountain Beanie-Steamboat-8423</t>
  </si>
  <si>
    <t>L60120</t>
  </si>
  <si>
    <t>Ranges Beanie-Telluride-8424</t>
  </si>
  <si>
    <t>L60118</t>
  </si>
  <si>
    <t>Lifts Beanie-Vail-8425</t>
  </si>
  <si>
    <t>L60094</t>
  </si>
  <si>
    <t>Rocky Mountain Beanie-Vail-8426</t>
  </si>
  <si>
    <t>L60122</t>
  </si>
  <si>
    <t>BBL</t>
  </si>
  <si>
    <t>Ranges Beanie-Winter Park-8427</t>
  </si>
  <si>
    <t>L60338</t>
  </si>
  <si>
    <t>Ranges Beanie-Idaho-8429</t>
  </si>
  <si>
    <t>L60112</t>
  </si>
  <si>
    <t>Mtn Lines Beanie-Montana-8430</t>
  </si>
  <si>
    <t>L60104</t>
  </si>
  <si>
    <t>Lift Beanie-Big Sky-8432</t>
  </si>
  <si>
    <t>L60084</t>
  </si>
  <si>
    <t>Grand Peaks Beanie-New Mexico-8435</t>
  </si>
  <si>
    <t>L60074</t>
  </si>
  <si>
    <t>Treeline Beanie-Wisconsin-8437</t>
  </si>
  <si>
    <t>L60146</t>
  </si>
  <si>
    <t>Plaid State Beanie-Wisconsin-8438</t>
  </si>
  <si>
    <t>L60108</t>
  </si>
  <si>
    <t>HENV</t>
  </si>
  <si>
    <t>Ranges Beanie-Jackson Hole-8439</t>
  </si>
  <si>
    <t>L60114</t>
  </si>
  <si>
    <t>Barry Skull Beanie-8441,8443</t>
  </si>
  <si>
    <t>L60310</t>
  </si>
  <si>
    <t>Ski Vintage Merino Hat-8445</t>
  </si>
  <si>
    <t>L60208</t>
  </si>
  <si>
    <t>T Bar Hero Merino Hat-8446</t>
  </si>
  <si>
    <t>L60210</t>
  </si>
  <si>
    <t>Treeline Beanie-8447</t>
  </si>
  <si>
    <t>L60162</t>
  </si>
  <si>
    <t>BA</t>
  </si>
  <si>
    <t>CRM</t>
  </si>
  <si>
    <t>Round Top Beanie-8460</t>
  </si>
  <si>
    <t>L60124</t>
  </si>
  <si>
    <t>Hut Trip Beanie-8461</t>
  </si>
  <si>
    <t>L60340</t>
  </si>
  <si>
    <t>Fairisle Whitetail Beanie-8465</t>
  </si>
  <si>
    <t>L60342</t>
  </si>
  <si>
    <t>Fairisle Moose Beanie-8466</t>
  </si>
  <si>
    <t>L60044</t>
  </si>
  <si>
    <t>Fairisle Bison Beanie-8467</t>
  </si>
  <si>
    <t>L60042</t>
  </si>
  <si>
    <t>G.N.A.R. Border Beanie-8469</t>
  </si>
  <si>
    <t>L60344</t>
  </si>
  <si>
    <t>Last Call, First Chair Beanie-8470</t>
  </si>
  <si>
    <t>L60082</t>
  </si>
  <si>
    <t>Ski Poster Beanie-8471</t>
  </si>
  <si>
    <t>L60346</t>
  </si>
  <si>
    <t>Good Vibes Skiing Beanie-8473</t>
  </si>
  <si>
    <t>L60024</t>
  </si>
  <si>
    <t>I Heart Big Dumps Beanie-8475</t>
  </si>
  <si>
    <t>L60080</t>
  </si>
  <si>
    <t>Take Me Gnome Beanie-8476</t>
  </si>
  <si>
    <t>L60018</t>
  </si>
  <si>
    <t>Sweet Treats Beanie-8477</t>
  </si>
  <si>
    <t>L60020</t>
  </si>
  <si>
    <t>PK/GO</t>
  </si>
  <si>
    <t>Snow Bunny Beanie-8481</t>
  </si>
  <si>
    <t>L60246</t>
  </si>
  <si>
    <t>Camo See Me Beanie-8483</t>
  </si>
  <si>
    <t>L60006</t>
  </si>
  <si>
    <t>CMO/BK</t>
  </si>
  <si>
    <t>Mezcal Beanie-8485</t>
  </si>
  <si>
    <t>L60008</t>
  </si>
  <si>
    <t>Woodland Beanie-8486</t>
  </si>
  <si>
    <t>L60348</t>
  </si>
  <si>
    <t>Aztec Beanie-8487</t>
  </si>
  <si>
    <t>L60182</t>
  </si>
  <si>
    <t>Mosaic Beanie-8488</t>
  </si>
  <si>
    <t>L60174</t>
  </si>
  <si>
    <t>Mosaic Beanie-8489</t>
  </si>
  <si>
    <t>L60176</t>
  </si>
  <si>
    <t>Aztec Stars Beanie-8490</t>
  </si>
  <si>
    <t>L60172</t>
  </si>
  <si>
    <t>DUCK</t>
  </si>
  <si>
    <t>MV</t>
  </si>
  <si>
    <t>SKBL</t>
  </si>
  <si>
    <t>Drift Beanie-Pigment Dyed Cotton-8499,85</t>
  </si>
  <si>
    <t>L60030</t>
  </si>
  <si>
    <t>AMB</t>
  </si>
  <si>
    <t>Corrie Beanie-Faux Fur Pom-Womens-8512,8</t>
  </si>
  <si>
    <t>L60026</t>
  </si>
  <si>
    <t>HTSC</t>
  </si>
  <si>
    <t>IVO</t>
  </si>
  <si>
    <t>RO</t>
  </si>
  <si>
    <t>Round Top Peaks Beanie-8524</t>
  </si>
  <si>
    <t>L60266</t>
  </si>
  <si>
    <t>White Out Pines Beanie-8527</t>
  </si>
  <si>
    <t>L60274</t>
  </si>
  <si>
    <t>Wildlife Campout Beanie-8528</t>
  </si>
  <si>
    <t>L60250</t>
  </si>
  <si>
    <t>Infant Bear Beanie-8529</t>
  </si>
  <si>
    <t>L60154</t>
  </si>
  <si>
    <t>Snowman Beanie-8532</t>
  </si>
  <si>
    <t>L60276</t>
  </si>
  <si>
    <t>Found Him Beanie-8533</t>
  </si>
  <si>
    <t>L60260</t>
  </si>
  <si>
    <t>Upland Aztec Beanie-8534, 8535</t>
  </si>
  <si>
    <t>L60350</t>
  </si>
  <si>
    <t>TU</t>
  </si>
  <si>
    <t>MAG</t>
  </si>
  <si>
    <t>Rogue Beanie-8536,8537,8538</t>
  </si>
  <si>
    <t>L60280</t>
  </si>
  <si>
    <t>BL/RD</t>
  </si>
  <si>
    <t>NV/TL</t>
  </si>
  <si>
    <t>PCH/HPK</t>
  </si>
  <si>
    <t>Fall Line Beanie-8545</t>
  </si>
  <si>
    <t>L60046</t>
  </si>
  <si>
    <t>DN</t>
  </si>
  <si>
    <t>Sweet Treats Beanie-8548</t>
  </si>
  <si>
    <t>L60252</t>
  </si>
  <si>
    <t>Sick Day Patrol Beanie-8549</t>
  </si>
  <si>
    <t>L60128</t>
  </si>
  <si>
    <t>Grand Peaks Beanie-Colorado-8551</t>
  </si>
  <si>
    <t>L60072</t>
  </si>
  <si>
    <t>Alpenglow Beanie-Colorado-8552</t>
  </si>
  <si>
    <t>L60226</t>
  </si>
  <si>
    <t>Highline Beanie-8554,8569,8570,8571</t>
  </si>
  <si>
    <t>L60294</t>
  </si>
  <si>
    <t>Revive Beanie-Recycled-8555,8556,8557,85</t>
  </si>
  <si>
    <t>L60284</t>
  </si>
  <si>
    <t>HESTE</t>
  </si>
  <si>
    <t>HERO</t>
  </si>
  <si>
    <t>HEDI</t>
  </si>
  <si>
    <t>Eco Beanie-Recycled-8560,8561</t>
  </si>
  <si>
    <t>L60286</t>
  </si>
  <si>
    <t>IGY</t>
  </si>
  <si>
    <t>Vita Beanie-Recycled-8562,8564</t>
  </si>
  <si>
    <t>L60288</t>
  </si>
  <si>
    <t>PCH</t>
  </si>
  <si>
    <t>Daily Pine Beanie Youth-8565,8567,8572</t>
  </si>
  <si>
    <t>L60290</t>
  </si>
  <si>
    <t>LIL</t>
  </si>
  <si>
    <t>SG</t>
  </si>
  <si>
    <t>STE</t>
  </si>
  <si>
    <t>SHK</t>
  </si>
  <si>
    <t>BK/COF</t>
  </si>
  <si>
    <t>Gore Range-Recycled-8574</t>
  </si>
  <si>
    <t>L60296</t>
  </si>
  <si>
    <t>Lodgepole-Recycled-8575</t>
  </si>
  <si>
    <t>L60298</t>
  </si>
  <si>
    <t>Nordic Chairlift Beanie-Recycled-8576</t>
  </si>
  <si>
    <t>L60234</t>
  </si>
  <si>
    <t>Ski Vintage-Recycled-8577</t>
  </si>
  <si>
    <t>L60302</t>
  </si>
  <si>
    <t>T Bar Hero-Recycled-8578,8579</t>
  </si>
  <si>
    <t>L60304</t>
  </si>
  <si>
    <t>Chalet Décor-Recycled-8580</t>
  </si>
  <si>
    <t>L60306</t>
  </si>
  <si>
    <t>Good Vibes Skiing-Recycled-8581</t>
  </si>
  <si>
    <t>L60308</t>
  </si>
  <si>
    <t>Essential Rogue Sustainable Beanie-8583,</t>
  </si>
  <si>
    <t>L60352</t>
  </si>
  <si>
    <t>SCLT</t>
  </si>
  <si>
    <t>USA Beanie-10001</t>
  </si>
  <si>
    <t>L60354</t>
  </si>
  <si>
    <t>Mountain Scape Ankle Socks-AS_1</t>
  </si>
  <si>
    <t>AS_1</t>
  </si>
  <si>
    <t>L10004</t>
  </si>
  <si>
    <t>Coastal Rise Ankle Socks-AS_11</t>
  </si>
  <si>
    <t>AS_11</t>
  </si>
  <si>
    <t>L10128</t>
  </si>
  <si>
    <t>TL/SUN</t>
  </si>
  <si>
    <t>Mountain Scape Ankle Socks-AS_2</t>
  </si>
  <si>
    <t>AS_2</t>
  </si>
  <si>
    <t>L10006</t>
  </si>
  <si>
    <t>Mtn Lines Ankle Sock-as_3</t>
  </si>
  <si>
    <t>as_3</t>
  </si>
  <si>
    <t>L10008</t>
  </si>
  <si>
    <t>Colorado Ankle Socks-AS_4</t>
  </si>
  <si>
    <t>AS_4</t>
  </si>
  <si>
    <t>L10002</t>
  </si>
  <si>
    <t>Treeline Ankle Socks-AS_5</t>
  </si>
  <si>
    <t>AS_5</t>
  </si>
  <si>
    <t>L10012</t>
  </si>
  <si>
    <t>TL/OR</t>
  </si>
  <si>
    <t>Treeline Ascent Ankle Socks-AS_6</t>
  </si>
  <si>
    <t>AS_6</t>
  </si>
  <si>
    <t>L10014</t>
  </si>
  <si>
    <t>Big Foot Ankle Socks-AS_7</t>
  </si>
  <si>
    <t>AS_7</t>
  </si>
  <si>
    <t>L10000</t>
  </si>
  <si>
    <t>Black Knight Balaclava-BC1</t>
  </si>
  <si>
    <t>BC1</t>
  </si>
  <si>
    <t>L35000</t>
  </si>
  <si>
    <t>Sandy Camo Balaclava-BC4</t>
  </si>
  <si>
    <t>BC4</t>
  </si>
  <si>
    <t>L35002</t>
  </si>
  <si>
    <t>Essential Trucker-C100,C102,C252,C253,C2</t>
  </si>
  <si>
    <t>C100</t>
  </si>
  <si>
    <t>L40030</t>
  </si>
  <si>
    <t>C102</t>
  </si>
  <si>
    <t>TN/WH/SLA</t>
  </si>
  <si>
    <t>Bison Trucker-C102_BUF,C358</t>
  </si>
  <si>
    <t>C102_BUF</t>
  </si>
  <si>
    <t>L40014</t>
  </si>
  <si>
    <t>Essential Flatbrim-C103,C77</t>
  </si>
  <si>
    <t>C103</t>
  </si>
  <si>
    <t>L40128</t>
  </si>
  <si>
    <t>TU/RD</t>
  </si>
  <si>
    <t>Groomers Flatbrim Cap-C104,C235</t>
  </si>
  <si>
    <t>C104</t>
  </si>
  <si>
    <t>L40146</t>
  </si>
  <si>
    <t>Succulent Trucker-C110</t>
  </si>
  <si>
    <t>C110</t>
  </si>
  <si>
    <t>L40098</t>
  </si>
  <si>
    <t>Teton Sunset Flatbrim-C112</t>
  </si>
  <si>
    <t>C112</t>
  </si>
  <si>
    <t>L40144</t>
  </si>
  <si>
    <t>Teton Sunset Trucker-Womens-C114</t>
  </si>
  <si>
    <t>C114</t>
  </si>
  <si>
    <t>L40108</t>
  </si>
  <si>
    <t>Teton Sunset Trucker-C116,C327,C328,C361</t>
  </si>
  <si>
    <t>C116</t>
  </si>
  <si>
    <t>L40106</t>
  </si>
  <si>
    <t>Explorer Trucker-Womens-C117</t>
  </si>
  <si>
    <t>C117</t>
  </si>
  <si>
    <t>L40034</t>
  </si>
  <si>
    <t>PU</t>
  </si>
  <si>
    <t>Explorer Trucker-C118</t>
  </si>
  <si>
    <t>C118</t>
  </si>
  <si>
    <t>L40032</t>
  </si>
  <si>
    <t>AS</t>
  </si>
  <si>
    <t>Forested Trucker-Womens-C127,C324</t>
  </si>
  <si>
    <t>C127</t>
  </si>
  <si>
    <t>L40046</t>
  </si>
  <si>
    <t>Chairlift Trucker-C129,C355</t>
  </si>
  <si>
    <t>L40018</t>
  </si>
  <si>
    <t>Pyrenees Trucker-Womens-C136</t>
  </si>
  <si>
    <t>C136</t>
  </si>
  <si>
    <t>L40078</t>
  </si>
  <si>
    <t>PK/TL</t>
  </si>
  <si>
    <t>Pyrenees Trucker-c137,c323,c354</t>
  </si>
  <si>
    <t>c137</t>
  </si>
  <si>
    <t>L40076</t>
  </si>
  <si>
    <t>Denali Trucker-c138,c321,c322</t>
  </si>
  <si>
    <t>C138</t>
  </si>
  <si>
    <t>L40026</t>
  </si>
  <si>
    <t>Pow Turns Trucker-c142,C144,C143</t>
  </si>
  <si>
    <t>C142</t>
  </si>
  <si>
    <t>L40074</t>
  </si>
  <si>
    <t>C143</t>
  </si>
  <si>
    <t>C144</t>
  </si>
  <si>
    <t>MR/SLA</t>
  </si>
  <si>
    <t>Pow Turns Flatbrim-c145</t>
  </si>
  <si>
    <t>c145</t>
  </si>
  <si>
    <t>L40136</t>
  </si>
  <si>
    <t>GY/BK</t>
  </si>
  <si>
    <t>Ripple Trucker-Womens-c148</t>
  </si>
  <si>
    <t>c148</t>
  </si>
  <si>
    <t>L40092</t>
  </si>
  <si>
    <t>Milky Way Trucker-c149</t>
  </si>
  <si>
    <t>C149</t>
  </si>
  <si>
    <t>L40054</t>
  </si>
  <si>
    <t>Outdoorsman Trucker-c152</t>
  </si>
  <si>
    <t>c152</t>
  </si>
  <si>
    <t>L40132</t>
  </si>
  <si>
    <t>Kodiak Trucker-c153</t>
  </si>
  <si>
    <t>C153</t>
  </si>
  <si>
    <t>L40052</t>
  </si>
  <si>
    <t>Moose Mate Trucker-c154</t>
  </si>
  <si>
    <t>C154</t>
  </si>
  <si>
    <t>L40056</t>
  </si>
  <si>
    <t>Taiga Forest Trucker-c158,c325</t>
  </si>
  <si>
    <t>c158</t>
  </si>
  <si>
    <t>L40102</t>
  </si>
  <si>
    <t>TL/BK</t>
  </si>
  <si>
    <t>Forested Flatbrim-c159</t>
  </si>
  <si>
    <t>C159</t>
  </si>
  <si>
    <t>L40130</t>
  </si>
  <si>
    <t>AR</t>
  </si>
  <si>
    <t>Andes Flatbrim-c161</t>
  </si>
  <si>
    <t>c161</t>
  </si>
  <si>
    <t>L40124</t>
  </si>
  <si>
    <t>Ski Vintage Trucker-c163</t>
  </si>
  <si>
    <t>c163</t>
  </si>
  <si>
    <t>L40096</t>
  </si>
  <si>
    <t>Retro Ridge Biker Trucker-c165</t>
  </si>
  <si>
    <t>c165</t>
  </si>
  <si>
    <t>L40088</t>
  </si>
  <si>
    <t>Retro Ridge Biker Flatbrim-c166</t>
  </si>
  <si>
    <t>c166</t>
  </si>
  <si>
    <t>L40140</t>
  </si>
  <si>
    <t>Dad Cap-Unstructured-c171,C185</t>
  </si>
  <si>
    <t>c171</t>
  </si>
  <si>
    <t>L40112</t>
  </si>
  <si>
    <t>Rustic Trucker-Unstructured-c173,C174</t>
  </si>
  <si>
    <t>c173</t>
  </si>
  <si>
    <t>L40160</t>
  </si>
  <si>
    <t>c174</t>
  </si>
  <si>
    <t>SLA</t>
  </si>
  <si>
    <t>Mtn Lines Bike Trucker-c175</t>
  </si>
  <si>
    <t>C175</t>
  </si>
  <si>
    <t>L40060</t>
  </si>
  <si>
    <t>Ripple Trucker-c178</t>
  </si>
  <si>
    <t>c178</t>
  </si>
  <si>
    <t>L40090</t>
  </si>
  <si>
    <t>Forested Biker Trucker-C179</t>
  </si>
  <si>
    <t>C179</t>
  </si>
  <si>
    <t>L40042</t>
  </si>
  <si>
    <t>CRM/BK/TL</t>
  </si>
  <si>
    <t>c185</t>
  </si>
  <si>
    <t>Summit Flatbrim-C187</t>
  </si>
  <si>
    <t>C187</t>
  </si>
  <si>
    <t>L40118</t>
  </si>
  <si>
    <t>Cascade Trucker-C189</t>
  </si>
  <si>
    <t>C189</t>
  </si>
  <si>
    <t>L40016</t>
  </si>
  <si>
    <t>Cordillera Trucker-C190</t>
  </si>
  <si>
    <t>C190</t>
  </si>
  <si>
    <t>L40022</t>
  </si>
  <si>
    <t>HG/NV</t>
  </si>
  <si>
    <t>Cordillera Trucker-Womens-C191,C363</t>
  </si>
  <si>
    <t>C191</t>
  </si>
  <si>
    <t>L40024</t>
  </si>
  <si>
    <t>BL/GY/LIL</t>
  </si>
  <si>
    <t>Sawatch Trucker-C194,C196</t>
  </si>
  <si>
    <t>C194</t>
  </si>
  <si>
    <t>L40094</t>
  </si>
  <si>
    <t>Sawatch Flatbrim-C195</t>
  </si>
  <si>
    <t>C195</t>
  </si>
  <si>
    <t>L40142</t>
  </si>
  <si>
    <t>IBL</t>
  </si>
  <si>
    <t>C196</t>
  </si>
  <si>
    <t>WH/PCH/TL</t>
  </si>
  <si>
    <t>Topo Flatbrim-C198</t>
  </si>
  <si>
    <t>C198</t>
  </si>
  <si>
    <t>L40120</t>
  </si>
  <si>
    <t>BK/GY</t>
  </si>
  <si>
    <t>Ranges Trucker-Womens-C199</t>
  </si>
  <si>
    <t>C199</t>
  </si>
  <si>
    <t>L40084</t>
  </si>
  <si>
    <t>Fall Sunset Trucker-Katie Reim-C203</t>
  </si>
  <si>
    <t>C203</t>
  </si>
  <si>
    <t>L40036</t>
  </si>
  <si>
    <t>Mountain Hemlock Trucker-Katie Reim-C204</t>
  </si>
  <si>
    <t>C204</t>
  </si>
  <si>
    <t>L40058</t>
  </si>
  <si>
    <t>WH/CH/TN</t>
  </si>
  <si>
    <t>Rainbow Trout Flatbrim-Katie Reim-C206</t>
  </si>
  <si>
    <t>C206</t>
  </si>
  <si>
    <t>L40138</t>
  </si>
  <si>
    <t>AR/BEG</t>
  </si>
  <si>
    <t>Bear With Me Trucker-Katie Reim-C207</t>
  </si>
  <si>
    <t>C207</t>
  </si>
  <si>
    <t>L40012</t>
  </si>
  <si>
    <t>Clear Lake Flatbrim-Katie Reim-C208</t>
  </si>
  <si>
    <t>C208</t>
  </si>
  <si>
    <t>L40126</t>
  </si>
  <si>
    <t>Coastal Rise Trucker-Microsuede Brim-C21</t>
  </si>
  <si>
    <t>C212</t>
  </si>
  <si>
    <t>L40020</t>
  </si>
  <si>
    <t>TN/RU</t>
  </si>
  <si>
    <t>Alaya Trucker-C215</t>
  </si>
  <si>
    <t>C215</t>
  </si>
  <si>
    <t>L40236</t>
  </si>
  <si>
    <t>TN</t>
  </si>
  <si>
    <t>Happy Little Wave-C216</t>
  </si>
  <si>
    <t>C216</t>
  </si>
  <si>
    <t>L40234</t>
  </si>
  <si>
    <t>Rainbow Trout Trucker-Katie Reim-C220</t>
  </si>
  <si>
    <t>C220</t>
  </si>
  <si>
    <t>L40080</t>
  </si>
  <si>
    <t>RD/AQ</t>
  </si>
  <si>
    <t>NG Map Trucker Hat-Yellowstone NP-C228</t>
  </si>
  <si>
    <t>C228</t>
  </si>
  <si>
    <t>L40072</t>
  </si>
  <si>
    <t>Essential Trucker-C229,C83,C84,C87</t>
  </si>
  <si>
    <t>C229</t>
  </si>
  <si>
    <t>L40110</t>
  </si>
  <si>
    <t>HE/GY</t>
  </si>
  <si>
    <t>Arlberg Suede Trucker-Microsuede Brim-C2</t>
  </si>
  <si>
    <t>C230</t>
  </si>
  <si>
    <t>L40010</t>
  </si>
  <si>
    <t>Camper Hat-C231,C233,C234</t>
  </si>
  <si>
    <t>C231</t>
  </si>
  <si>
    <t>L40002</t>
  </si>
  <si>
    <t>Camper Hat-Microsuede Brim-C232</t>
  </si>
  <si>
    <t>C232</t>
  </si>
  <si>
    <t>L40004</t>
  </si>
  <si>
    <t>C233</t>
  </si>
  <si>
    <t>C234</t>
  </si>
  <si>
    <t>PL/BK</t>
  </si>
  <si>
    <t>C235</t>
  </si>
  <si>
    <t>Raster Flatbrim Cap-C236,C277,C237</t>
  </si>
  <si>
    <t>C236</t>
  </si>
  <si>
    <t>L40156</t>
  </si>
  <si>
    <t>C237</t>
  </si>
  <si>
    <t>Raster Wool Flatbrim Cap-C238,C239</t>
  </si>
  <si>
    <t>C238</t>
  </si>
  <si>
    <t>L40158</t>
  </si>
  <si>
    <t>C239</t>
  </si>
  <si>
    <t>Lumberjack Fleece Flaps Wool Cap-C240,C2</t>
  </si>
  <si>
    <t>C240</t>
  </si>
  <si>
    <t>L40154</t>
  </si>
  <si>
    <t>C241</t>
  </si>
  <si>
    <t>NG Map Glacier NP Trucker Hat-C246</t>
  </si>
  <si>
    <t>C246</t>
  </si>
  <si>
    <t>L40344</t>
  </si>
  <si>
    <t>C252</t>
  </si>
  <si>
    <t>BL/WH</t>
  </si>
  <si>
    <t>C253</t>
  </si>
  <si>
    <t>RU/TN/BEG</t>
  </si>
  <si>
    <t>C254</t>
  </si>
  <si>
    <t>AQ/WH</t>
  </si>
  <si>
    <t>C255</t>
  </si>
  <si>
    <t>PU/KH</t>
  </si>
  <si>
    <t>Essential Flatbrim-C257</t>
  </si>
  <si>
    <t>C257</t>
  </si>
  <si>
    <t>L40116</t>
  </si>
  <si>
    <t>HG/BK</t>
  </si>
  <si>
    <t>Parajumper Flatbrim-C259,C261,C263,C264</t>
  </si>
  <si>
    <t>C259</t>
  </si>
  <si>
    <t>L40134</t>
  </si>
  <si>
    <t>TN/TU</t>
  </si>
  <si>
    <t>C261</t>
  </si>
  <si>
    <t>BC/ICE</t>
  </si>
  <si>
    <t>C263</t>
  </si>
  <si>
    <t>BK/WH</t>
  </si>
  <si>
    <t>C264</t>
  </si>
  <si>
    <t>TL/RD</t>
  </si>
  <si>
    <t>Soleil Straw Hat-C269</t>
  </si>
  <si>
    <t>C269</t>
  </si>
  <si>
    <t>L40164</t>
  </si>
  <si>
    <t>STW</t>
  </si>
  <si>
    <t>Hapi Straw Hat-C270</t>
  </si>
  <si>
    <t>C270</t>
  </si>
  <si>
    <t>L40162</t>
  </si>
  <si>
    <t>Nantucket Bucket Hat-C271,C272,C273</t>
  </si>
  <si>
    <t>C271</t>
  </si>
  <si>
    <t>L40000</t>
  </si>
  <si>
    <t>C272</t>
  </si>
  <si>
    <t>WGY</t>
  </si>
  <si>
    <t>C273</t>
  </si>
  <si>
    <t>Gray Trucker-C274</t>
  </si>
  <si>
    <t>C274</t>
  </si>
  <si>
    <t>L40006</t>
  </si>
  <si>
    <t>Forested Chairlift Trucker-C275,C276</t>
  </si>
  <si>
    <t>C275</t>
  </si>
  <si>
    <t>L40044</t>
  </si>
  <si>
    <t>WH/BK/BK</t>
  </si>
  <si>
    <t>C276</t>
  </si>
  <si>
    <t>WH/AQ/TL</t>
  </si>
  <si>
    <t>C277</t>
  </si>
  <si>
    <t>SAND DUNES RASTER TRUCKER-C279</t>
  </si>
  <si>
    <t>C279</t>
  </si>
  <si>
    <t>L40298</t>
  </si>
  <si>
    <t>TN/SH</t>
  </si>
  <si>
    <t>SUMMIT RASTER TRUCKER-C280</t>
  </si>
  <si>
    <t>C280</t>
  </si>
  <si>
    <t>L40312</t>
  </si>
  <si>
    <t>AQ/MR</t>
  </si>
  <si>
    <t>ALPINE BIKER TRUCKER-C281,C282</t>
  </si>
  <si>
    <t>C281</t>
  </si>
  <si>
    <t>L40240</t>
  </si>
  <si>
    <t>NV/WH</t>
  </si>
  <si>
    <t>C282</t>
  </si>
  <si>
    <t>TETON FLY TRUCKER-C283,C284</t>
  </si>
  <si>
    <t>C283</t>
  </si>
  <si>
    <t>L40322</t>
  </si>
  <si>
    <t>C284</t>
  </si>
  <si>
    <t>BOOT PACKER TRUCKER-C285,C286</t>
  </si>
  <si>
    <t>C285</t>
  </si>
  <si>
    <t>L40254</t>
  </si>
  <si>
    <t>C286</t>
  </si>
  <si>
    <t>ALPINE TRUCKER-C287,C288</t>
  </si>
  <si>
    <t>C287</t>
  </si>
  <si>
    <t>L40242</t>
  </si>
  <si>
    <t>C288</t>
  </si>
  <si>
    <t>FORESTED VISOR-C292</t>
  </si>
  <si>
    <t>C292</t>
  </si>
  <si>
    <t>L40268</t>
  </si>
  <si>
    <t>MAG/THL</t>
  </si>
  <si>
    <t>STAINED GLASS MTN VISOR-C293</t>
  </si>
  <si>
    <t>C293</t>
  </si>
  <si>
    <t>L40306</t>
  </si>
  <si>
    <t>BK/MLT</t>
  </si>
  <si>
    <t>CLEAR LAKE VISOR-C294</t>
  </si>
  <si>
    <t>C294</t>
  </si>
  <si>
    <t>L40256</t>
  </si>
  <si>
    <t>TL/FG</t>
  </si>
  <si>
    <t>SHORELINE VISOR-C295</t>
  </si>
  <si>
    <t>C295</t>
  </si>
  <si>
    <t>L40302</t>
  </si>
  <si>
    <t>NV/MT</t>
  </si>
  <si>
    <t>SUCCULENT VISOR-C296</t>
  </si>
  <si>
    <t>C296</t>
  </si>
  <si>
    <t>L40310</t>
  </si>
  <si>
    <t>CLY/PE</t>
  </si>
  <si>
    <t>PEONIES BLOOM CAMPER HAT-C297</t>
  </si>
  <si>
    <t>C297</t>
  </si>
  <si>
    <t>L40286</t>
  </si>
  <si>
    <t>BK/RO</t>
  </si>
  <si>
    <t>WESTSLOPE TROUT CAMPER HAT-C298</t>
  </si>
  <si>
    <t>C298</t>
  </si>
  <si>
    <t>L40334</t>
  </si>
  <si>
    <t>FORESTED FOX TRUCKER-C299</t>
  </si>
  <si>
    <t>C299</t>
  </si>
  <si>
    <t>L40264</t>
  </si>
  <si>
    <t>MR/SSET</t>
  </si>
  <si>
    <t>FLYING EAGLE TRUCKER-C300</t>
  </si>
  <si>
    <t>C300</t>
  </si>
  <si>
    <t>L40262</t>
  </si>
  <si>
    <t>FG/SG</t>
  </si>
  <si>
    <t>RIDGELINE BISON TRUCKER-C301</t>
  </si>
  <si>
    <t>C301</t>
  </si>
  <si>
    <t>L40296</t>
  </si>
  <si>
    <t>BK/MID</t>
  </si>
  <si>
    <t>HUMMINGBIRD TRUCKER-C302</t>
  </si>
  <si>
    <t>C302</t>
  </si>
  <si>
    <t>L40274</t>
  </si>
  <si>
    <t>VI/ORC</t>
  </si>
  <si>
    <t>BLUE RANGES CAMPER HAT-C303</t>
  </si>
  <si>
    <t>C303</t>
  </si>
  <si>
    <t>L40252</t>
  </si>
  <si>
    <t>NV/ICE</t>
  </si>
  <si>
    <t>GEO MOUNTAIN CAMPER HAT-C304</t>
  </si>
  <si>
    <t>C304</t>
  </si>
  <si>
    <t>L40270</t>
  </si>
  <si>
    <t>LIL/GY</t>
  </si>
  <si>
    <t>TRAILHEAD RASTER TRUCKER-C305</t>
  </si>
  <si>
    <t>C305</t>
  </si>
  <si>
    <t>L40326</t>
  </si>
  <si>
    <t>TL/TN</t>
  </si>
  <si>
    <t>STARGAZING RASTER TRUCKER-C306</t>
  </si>
  <si>
    <t>C306</t>
  </si>
  <si>
    <t>L40308</t>
  </si>
  <si>
    <t>NV/GY</t>
  </si>
  <si>
    <t>RED RANGES RASTER TRUCKER-C307</t>
  </si>
  <si>
    <t>C307</t>
  </si>
  <si>
    <t>L40294</t>
  </si>
  <si>
    <t>WOODLAND BUCKET HAT-C308</t>
  </si>
  <si>
    <t>C308</t>
  </si>
  <si>
    <t>L40340</t>
  </si>
  <si>
    <t>NV/FE</t>
  </si>
  <si>
    <t>ANDES BUCKET HAT-C309</t>
  </si>
  <si>
    <t>C309</t>
  </si>
  <si>
    <t>L40244</t>
  </si>
  <si>
    <t>SA</t>
  </si>
  <si>
    <t>SURFS UP BUCKET HAT-C310</t>
  </si>
  <si>
    <t>C310</t>
  </si>
  <si>
    <t>L40320</t>
  </si>
  <si>
    <t>OC</t>
  </si>
  <si>
    <t>TREELINE BUCKET HAT-C311</t>
  </si>
  <si>
    <t>C311</t>
  </si>
  <si>
    <t>L40328</t>
  </si>
  <si>
    <t>ALPENGLOW BUCKET HAT-C312</t>
  </si>
  <si>
    <t>C312</t>
  </si>
  <si>
    <t>L40238</t>
  </si>
  <si>
    <t>GY/FG</t>
  </si>
  <si>
    <t>PURPLE MAJESTIES TRUCKER-C313</t>
  </si>
  <si>
    <t>C313</t>
  </si>
  <si>
    <t>L40290</t>
  </si>
  <si>
    <t>IN/PU</t>
  </si>
  <si>
    <t>SUMMIT TRUCKER-C314</t>
  </si>
  <si>
    <t>C314</t>
  </si>
  <si>
    <t>L40314</t>
  </si>
  <si>
    <t>MR/CLY</t>
  </si>
  <si>
    <t>SAND DUNES TRUCKER-C315</t>
  </si>
  <si>
    <t>C315</t>
  </si>
  <si>
    <t>L40300</t>
  </si>
  <si>
    <t>OR/AQ</t>
  </si>
  <si>
    <t>GREENWAY TRUCKER-C316</t>
  </si>
  <si>
    <t>C316</t>
  </si>
  <si>
    <t>L40272</t>
  </si>
  <si>
    <t>BLUE BIRD RASTER TRUCKER-C317</t>
  </si>
  <si>
    <t>C317</t>
  </si>
  <si>
    <t>L40250</t>
  </si>
  <si>
    <t>TST/CB</t>
  </si>
  <si>
    <t>VERTEX VISOR-C320</t>
  </si>
  <si>
    <t>C320</t>
  </si>
  <si>
    <t>L40332</t>
  </si>
  <si>
    <t>BK/TN</t>
  </si>
  <si>
    <t>C321</t>
  </si>
  <si>
    <t>OL/GY</t>
  </si>
  <si>
    <t>C322</t>
  </si>
  <si>
    <t>MR/ICE</t>
  </si>
  <si>
    <t>C323</t>
  </si>
  <si>
    <t>FG/WH</t>
  </si>
  <si>
    <t>C324</t>
  </si>
  <si>
    <t>STE/TL</t>
  </si>
  <si>
    <t>FORESTED TRUCKER-C329</t>
  </si>
  <si>
    <t>L40342</t>
  </si>
  <si>
    <t>C325</t>
  </si>
  <si>
    <t>CLY/STE</t>
  </si>
  <si>
    <t>C327</t>
  </si>
  <si>
    <t>BK/SSET</t>
  </si>
  <si>
    <t>C328</t>
  </si>
  <si>
    <t>C329</t>
  </si>
  <si>
    <t>IN/SUNR</t>
  </si>
  <si>
    <t>RANGES FLATBRIM-C330</t>
  </si>
  <si>
    <t>C330</t>
  </si>
  <si>
    <t>L40292</t>
  </si>
  <si>
    <t>C331</t>
  </si>
  <si>
    <t>AR/BK</t>
  </si>
  <si>
    <t>C332</t>
  </si>
  <si>
    <t>STE/BK</t>
  </si>
  <si>
    <t>C333</t>
  </si>
  <si>
    <t>ICE/STN</t>
  </si>
  <si>
    <t>C334</t>
  </si>
  <si>
    <t>BW/STN</t>
  </si>
  <si>
    <t>C335</t>
  </si>
  <si>
    <t>CML/CH</t>
  </si>
  <si>
    <t>C336</t>
  </si>
  <si>
    <t>KH/BK</t>
  </si>
  <si>
    <t>C337</t>
  </si>
  <si>
    <t>MR/WH</t>
  </si>
  <si>
    <t>C338</t>
  </si>
  <si>
    <t>CRL/WH</t>
  </si>
  <si>
    <t>C339</t>
  </si>
  <si>
    <t>PRT/CLY</t>
  </si>
  <si>
    <t>C340</t>
  </si>
  <si>
    <t>C341</t>
  </si>
  <si>
    <t>NV/CD</t>
  </si>
  <si>
    <t>C342</t>
  </si>
  <si>
    <t>IN/AS</t>
  </si>
  <si>
    <t>ESSENTIAL VISOR-C343,C344,C345,C346,C347</t>
  </si>
  <si>
    <t>C343</t>
  </si>
  <si>
    <t>L40258</t>
  </si>
  <si>
    <t>C344</t>
  </si>
  <si>
    <t>C345</t>
  </si>
  <si>
    <t>C346</t>
  </si>
  <si>
    <t>C347</t>
  </si>
  <si>
    <t>NANTUCKET BUCKET HAT-C348,C349,C350,C364</t>
  </si>
  <si>
    <t>C348</t>
  </si>
  <si>
    <t>L40282</t>
  </si>
  <si>
    <t>C349</t>
  </si>
  <si>
    <t>C350</t>
  </si>
  <si>
    <t>FLOW CAP-C351,C352,C353</t>
  </si>
  <si>
    <t>C351</t>
  </si>
  <si>
    <t>L40260</t>
  </si>
  <si>
    <t>C352</t>
  </si>
  <si>
    <t>C353</t>
  </si>
  <si>
    <t>C354</t>
  </si>
  <si>
    <t>STE/CRL</t>
  </si>
  <si>
    <t>C355</t>
  </si>
  <si>
    <t>Ranges Trucker-C66,C356</t>
  </si>
  <si>
    <t>C356</t>
  </si>
  <si>
    <t>L40082</t>
  </si>
  <si>
    <t>NV/SSET</t>
  </si>
  <si>
    <t>JUMPING FISH TRUCKER-C357</t>
  </si>
  <si>
    <t>C357</t>
  </si>
  <si>
    <t>L40276</t>
  </si>
  <si>
    <t>C358</t>
  </si>
  <si>
    <t>BIRDS OF PREY TRUCKER-C359</t>
  </si>
  <si>
    <t>C359</t>
  </si>
  <si>
    <t>L40248</t>
  </si>
  <si>
    <t>WOLF PACK TRUCKER-C360</t>
  </si>
  <si>
    <t>C360</t>
  </si>
  <si>
    <t>L40338</t>
  </si>
  <si>
    <t>NV/MR</t>
  </si>
  <si>
    <t>C361</t>
  </si>
  <si>
    <t>RY/SSET</t>
  </si>
  <si>
    <t>C362</t>
  </si>
  <si>
    <t>C363</t>
  </si>
  <si>
    <t>NV/HE</t>
  </si>
  <si>
    <t>C364</t>
  </si>
  <si>
    <t>C365</t>
  </si>
  <si>
    <t>SUNSET RIDE TRUCKER-C366</t>
  </si>
  <si>
    <t>C366</t>
  </si>
  <si>
    <t>L40318</t>
  </si>
  <si>
    <t>SK/GY</t>
  </si>
  <si>
    <t>TOPO MOOSE BIKER TRUCKER-C367</t>
  </si>
  <si>
    <t>C367</t>
  </si>
  <si>
    <t>L40324</t>
  </si>
  <si>
    <t>STE/BEG</t>
  </si>
  <si>
    <t>C60</t>
  </si>
  <si>
    <t>Arlberg Suede Flatbrim-Microsuede Brim-C</t>
  </si>
  <si>
    <t>C61</t>
  </si>
  <si>
    <t>L40114</t>
  </si>
  <si>
    <t>C63</t>
  </si>
  <si>
    <t>C66</t>
  </si>
  <si>
    <t>Summit Trucker-C67</t>
  </si>
  <si>
    <t>C67</t>
  </si>
  <si>
    <t>L40100</t>
  </si>
  <si>
    <t>C74</t>
  </si>
  <si>
    <t>C76</t>
  </si>
  <si>
    <t>C77</t>
  </si>
  <si>
    <t>C83</t>
  </si>
  <si>
    <t>Teton Flly Trucker-C83_30109</t>
  </si>
  <si>
    <t>C83_30109</t>
  </si>
  <si>
    <t>L40104</t>
  </si>
  <si>
    <t>Elk Trucker-c83_Elk</t>
  </si>
  <si>
    <t>c83_Elk</t>
  </si>
  <si>
    <t>L40028</t>
  </si>
  <si>
    <t>C84</t>
  </si>
  <si>
    <t>C87</t>
  </si>
  <si>
    <t>American Rivers Flatbrim-Rachel Pohl-C95</t>
  </si>
  <si>
    <t>C95</t>
  </si>
  <si>
    <t>L40122</t>
  </si>
  <si>
    <t>Teton Sunset Trucker-Youth-CY16</t>
  </si>
  <si>
    <t>CY16</t>
  </si>
  <si>
    <t>L40212</t>
  </si>
  <si>
    <t>BL/OR</t>
  </si>
  <si>
    <t>Explorer Trucker-CY23</t>
  </si>
  <si>
    <t>CY23</t>
  </si>
  <si>
    <t>L40182</t>
  </si>
  <si>
    <t>Explorer Trucker-R-CY23_R</t>
  </si>
  <si>
    <t>CY23_R</t>
  </si>
  <si>
    <t>L40184</t>
  </si>
  <si>
    <t>American Rivers Trucker-Rachel Pohl-CY25</t>
  </si>
  <si>
    <t>CY25</t>
  </si>
  <si>
    <t>L40168</t>
  </si>
  <si>
    <t>Love For Outdoors Trucker-Youth-CY26</t>
  </si>
  <si>
    <t>CY26</t>
  </si>
  <si>
    <t>L40192</t>
  </si>
  <si>
    <t>TL/PU</t>
  </si>
  <si>
    <t>Mtn Lines Trucker-CY27</t>
  </si>
  <si>
    <t>CY27</t>
  </si>
  <si>
    <t>L40194</t>
  </si>
  <si>
    <t>Outdoorsman Trucker-cy28</t>
  </si>
  <si>
    <t>cy28</t>
  </si>
  <si>
    <t>L40196</t>
  </si>
  <si>
    <t>Ski Town Superstar Trucker-cy29</t>
  </si>
  <si>
    <t>cy29</t>
  </si>
  <si>
    <t>L40206</t>
  </si>
  <si>
    <t>Ski Town Superstar Trucker-cy30</t>
  </si>
  <si>
    <t>cy30</t>
  </si>
  <si>
    <t>L40208</t>
  </si>
  <si>
    <t>PK/PU</t>
  </si>
  <si>
    <t>Denali Trucker-cy31,CY32,CY34</t>
  </si>
  <si>
    <t>cy31</t>
  </si>
  <si>
    <t>L40178</t>
  </si>
  <si>
    <t>OR/BL</t>
  </si>
  <si>
    <t>cy32</t>
  </si>
  <si>
    <t>PU/BL</t>
  </si>
  <si>
    <t>Pink Water Trucker-cy33</t>
  </si>
  <si>
    <t>cy33</t>
  </si>
  <si>
    <t>L40198</t>
  </si>
  <si>
    <t>cy34</t>
  </si>
  <si>
    <t>OL/NV</t>
  </si>
  <si>
    <t>Teton Sunset Trucker-Youth-CY35</t>
  </si>
  <si>
    <t>CY35</t>
  </si>
  <si>
    <t>L40214</t>
  </si>
  <si>
    <t>PK/AQ</t>
  </si>
  <si>
    <t>Cordillera Trucker-Youth-CY36</t>
  </si>
  <si>
    <t>CY36</t>
  </si>
  <si>
    <t>L40176</t>
  </si>
  <si>
    <t>Cordillera Flatbrim-Youth-CY37</t>
  </si>
  <si>
    <t>CY37</t>
  </si>
  <si>
    <t>L40224</t>
  </si>
  <si>
    <t>Ranges Trucker-Youth-CY38</t>
  </si>
  <si>
    <t>CY38</t>
  </si>
  <si>
    <t>L40202</t>
  </si>
  <si>
    <t>Ranges Trucker-MicSuede Brim-Youth-CY39</t>
  </si>
  <si>
    <t>CY39</t>
  </si>
  <si>
    <t>L40204</t>
  </si>
  <si>
    <t>Tuscon Range Trucker-CY40</t>
  </si>
  <si>
    <t>CY40</t>
  </si>
  <si>
    <t>L40220</t>
  </si>
  <si>
    <t>Tuscon Range Flatbrim-CY41</t>
  </si>
  <si>
    <t>CY41</t>
  </si>
  <si>
    <t>L40226</t>
  </si>
  <si>
    <t>Desert Moon Trucker-CY42</t>
  </si>
  <si>
    <t>CY42</t>
  </si>
  <si>
    <t>L40180</t>
  </si>
  <si>
    <t>OR</t>
  </si>
  <si>
    <t>Fjords Trucker-Katie Reim-CY43</t>
  </si>
  <si>
    <t>CY43</t>
  </si>
  <si>
    <t>L40186</t>
  </si>
  <si>
    <t>Forested Sunset Trucker-Youth-CY44</t>
  </si>
  <si>
    <t>CY44</t>
  </si>
  <si>
    <t>L40190</t>
  </si>
  <si>
    <t>Treelines Trucker-CY45</t>
  </si>
  <si>
    <t>CY45</t>
  </si>
  <si>
    <t>L40216</t>
  </si>
  <si>
    <t>PU/TU</t>
  </si>
  <si>
    <t>Treelines Trucker-R-CY45_R</t>
  </si>
  <si>
    <t>CY45_R</t>
  </si>
  <si>
    <t>L40218</t>
  </si>
  <si>
    <t>Big Bear Trucker-CY46</t>
  </si>
  <si>
    <t>CY46</t>
  </si>
  <si>
    <t>L40174</t>
  </si>
  <si>
    <t>Wild Things Trucker-CY47</t>
  </si>
  <si>
    <t>CY47</t>
  </si>
  <si>
    <t>L40222</t>
  </si>
  <si>
    <t>Fall Sunset Flatbrim-Katie Reim-CY51</t>
  </si>
  <si>
    <t>CY51</t>
  </si>
  <si>
    <t>L40228</t>
  </si>
  <si>
    <t>Bear With Me Trucker-Katie Reim-CY52</t>
  </si>
  <si>
    <t>CY52</t>
  </si>
  <si>
    <t>L40170</t>
  </si>
  <si>
    <t>SLA/OR</t>
  </si>
  <si>
    <t>Rainbow Trout Flatbrim-Katie Reim-CY53</t>
  </si>
  <si>
    <t>CY53</t>
  </si>
  <si>
    <t>L40232</t>
  </si>
  <si>
    <t>Taiga Forest Trucker-CY54</t>
  </si>
  <si>
    <t>CY54</t>
  </si>
  <si>
    <t>L40210</t>
  </si>
  <si>
    <t>HG/BL</t>
  </si>
  <si>
    <t>Parajumper Flatbrim-CY57,CY58,CY59</t>
  </si>
  <si>
    <t>CY57</t>
  </si>
  <si>
    <t>L40230</t>
  </si>
  <si>
    <t>SUNR/TL</t>
  </si>
  <si>
    <t>CY58</t>
  </si>
  <si>
    <t>RD/BL</t>
  </si>
  <si>
    <t>CY59</t>
  </si>
  <si>
    <t>IN/ORC</t>
  </si>
  <si>
    <t>Denali Terry Cloud Cap-Terry Fleece Lini</t>
  </si>
  <si>
    <t>CY60</t>
  </si>
  <si>
    <t>L40150</t>
  </si>
  <si>
    <t>ORC/CRT</t>
  </si>
  <si>
    <t>CY61</t>
  </si>
  <si>
    <t>CB/LI</t>
  </si>
  <si>
    <t>Treeline Terry Cloud Cap-Terry Fleece Li</t>
  </si>
  <si>
    <t>CY63</t>
  </si>
  <si>
    <t>L40152</t>
  </si>
  <si>
    <t>Big Bear Terry Cloud Cap-Terry Fleece Li</t>
  </si>
  <si>
    <t>CY64</t>
  </si>
  <si>
    <t>L40148</t>
  </si>
  <si>
    <t>Forested Chairlift Trucker-Youth-CY65</t>
  </si>
  <si>
    <t>CY65</t>
  </si>
  <si>
    <t>L40188</t>
  </si>
  <si>
    <t>AQ/BLD</t>
  </si>
  <si>
    <t>FORESTED SUNSET VISOR-YOUTH-CY66</t>
  </si>
  <si>
    <t>CY66</t>
  </si>
  <si>
    <t>L40266</t>
  </si>
  <si>
    <t>BK/SUNR</t>
  </si>
  <si>
    <t>BEAR WITH ME VISOR-YOUTH-CY67</t>
  </si>
  <si>
    <t>CY67</t>
  </si>
  <si>
    <t>L40246</t>
  </si>
  <si>
    <t>STE/OR</t>
  </si>
  <si>
    <t>TREELINES VISOR-YOUTH-CY68</t>
  </si>
  <si>
    <t>CY68</t>
  </si>
  <si>
    <t>L40330</t>
  </si>
  <si>
    <t>PU/AQ</t>
  </si>
  <si>
    <t>LOVE FOR OUTDOORS BUCKET-YOUTH-CY69</t>
  </si>
  <si>
    <t>CY69</t>
  </si>
  <si>
    <t>L40278</t>
  </si>
  <si>
    <t>MAG/LIL</t>
  </si>
  <si>
    <t>OUTDOORSMAN BUCKET-YOUTH-CY70</t>
  </si>
  <si>
    <t>CY70</t>
  </si>
  <si>
    <t>L40284</t>
  </si>
  <si>
    <t>TL/LI</t>
  </si>
  <si>
    <t>PRIMARY MOUNTAINS TRUCKER-YOUTH-CY71</t>
  </si>
  <si>
    <t>CY71</t>
  </si>
  <si>
    <t>L40288</t>
  </si>
  <si>
    <t>SUNSET RANGES TRUCKER-YOUTH-CY72</t>
  </si>
  <si>
    <t>CY72</t>
  </si>
  <si>
    <t>L40316</t>
  </si>
  <si>
    <t>MIDNIGHT SUMMIT TRUCKER-YOUTH-CY73</t>
  </si>
  <si>
    <t>CY73</t>
  </si>
  <si>
    <t>L40280</t>
  </si>
  <si>
    <t>STE/SSET</t>
  </si>
  <si>
    <t>SOLEIL STRAW HAT-YOUTH-CY74</t>
  </si>
  <si>
    <t>CY74</t>
  </si>
  <si>
    <t>L40304</t>
  </si>
  <si>
    <t>Black Forest Facemask-FM1</t>
  </si>
  <si>
    <t>FM1</t>
  </si>
  <si>
    <t>L35006</t>
  </si>
  <si>
    <t>Milky Way Facemask-FM10</t>
  </si>
  <si>
    <t>FM10</t>
  </si>
  <si>
    <t>L35024</t>
  </si>
  <si>
    <t>Black Knight Facemask-FM21</t>
  </si>
  <si>
    <t>FM21</t>
  </si>
  <si>
    <t>L35008</t>
  </si>
  <si>
    <t>Denali Facemask-FM22</t>
  </si>
  <si>
    <t>FM22</t>
  </si>
  <si>
    <t>L35010</t>
  </si>
  <si>
    <t>Denali Sunset Facemask-FM25</t>
  </si>
  <si>
    <t>FM25</t>
  </si>
  <si>
    <t>L35012</t>
  </si>
  <si>
    <t>Northern Lights Facemask-FM32</t>
  </si>
  <si>
    <t>FM32</t>
  </si>
  <si>
    <t>L35026</t>
  </si>
  <si>
    <t>Cordillera Sunset Facemask-FM33</t>
  </si>
  <si>
    <t>FM33</t>
  </si>
  <si>
    <t>L35016</t>
  </si>
  <si>
    <t>Alpenglow Facemask-FM34</t>
  </si>
  <si>
    <t>FM34</t>
  </si>
  <si>
    <t>L35004</t>
  </si>
  <si>
    <t>Black Fleece Facemask-FM35</t>
  </si>
  <si>
    <t>FM35</t>
  </si>
  <si>
    <t>L35032</t>
  </si>
  <si>
    <t>Northern Lights Facemask-FM36</t>
  </si>
  <si>
    <t>FM36</t>
  </si>
  <si>
    <t>L35028</t>
  </si>
  <si>
    <t>Pitch Black Facemask-FM37</t>
  </si>
  <si>
    <t>FM37</t>
  </si>
  <si>
    <t>L35036</t>
  </si>
  <si>
    <t>Majestic Mtns Facemask-FM38</t>
  </si>
  <si>
    <t>FM38</t>
  </si>
  <si>
    <t>L35040</t>
  </si>
  <si>
    <t>Treeline Sunset Facemask-FM39</t>
  </si>
  <si>
    <t>FM39</t>
  </si>
  <si>
    <t>L35038</t>
  </si>
  <si>
    <t>Don't Stop Believing Facemask-FM6</t>
  </si>
  <si>
    <t>FM6</t>
  </si>
  <si>
    <t>L35018</t>
  </si>
  <si>
    <t>Found Him Facemask-FM8</t>
  </si>
  <si>
    <t>FM8</t>
  </si>
  <si>
    <t>L35020</t>
  </si>
  <si>
    <t>FX1 Display</t>
  </si>
  <si>
    <t>FX1</t>
  </si>
  <si>
    <t>L99000</t>
  </si>
  <si>
    <t>FX2 Display</t>
  </si>
  <si>
    <t>FX2</t>
  </si>
  <si>
    <t>L99002</t>
  </si>
  <si>
    <t>FX3 Display</t>
  </si>
  <si>
    <t>FX3</t>
  </si>
  <si>
    <t>L99004</t>
  </si>
  <si>
    <t>FX4 Display</t>
  </si>
  <si>
    <t>FX4</t>
  </si>
  <si>
    <t>L99006</t>
  </si>
  <si>
    <t>FX5 Display</t>
  </si>
  <si>
    <t>FX5</t>
  </si>
  <si>
    <t>L99008</t>
  </si>
  <si>
    <t xml:space="preserve"> Ski Ballet Casual Socks-S_1</t>
  </si>
  <si>
    <t>S_1</t>
  </si>
  <si>
    <t>L10018</t>
  </si>
  <si>
    <t>GY/GO</t>
  </si>
  <si>
    <t xml:space="preserve"> Bison Casual Socks-S_10</t>
  </si>
  <si>
    <t>S_10</t>
  </si>
  <si>
    <t>L10016</t>
  </si>
  <si>
    <t>Smokey Bear Protect Crew Socks-S_103</t>
  </si>
  <si>
    <t>S_103</t>
  </si>
  <si>
    <t>L10070</t>
  </si>
  <si>
    <t>Smokey Bear Ranger Crew Socks-S_104</t>
  </si>
  <si>
    <t>S_104</t>
  </si>
  <si>
    <t>L10114</t>
  </si>
  <si>
    <t>GO</t>
  </si>
  <si>
    <t>Ranges Merino Sock S_105, S_106</t>
  </si>
  <si>
    <t>S_105</t>
  </si>
  <si>
    <t>L10134</t>
  </si>
  <si>
    <t>NV/GO</t>
  </si>
  <si>
    <t>S_106</t>
  </si>
  <si>
    <t>PK/BL</t>
  </si>
  <si>
    <t>Merino Chairlift Rising Socks-S_107</t>
  </si>
  <si>
    <t>S_107</t>
  </si>
  <si>
    <t>L10136</t>
  </si>
  <si>
    <t>Merino Forested Constellations Socks-S_1</t>
  </si>
  <si>
    <t>S_108</t>
  </si>
  <si>
    <t>L10138</t>
  </si>
  <si>
    <t>Merino First Track Socks-S_109,S_110</t>
  </si>
  <si>
    <t>S_109</t>
  </si>
  <si>
    <t>L10140</t>
  </si>
  <si>
    <t>Wapiti Casual Socks-S_11</t>
  </si>
  <si>
    <t>S_11</t>
  </si>
  <si>
    <t>L10078</t>
  </si>
  <si>
    <t>S_110</t>
  </si>
  <si>
    <t>Merino CO Mountain Socks-S_111</t>
  </si>
  <si>
    <t>S_111</t>
  </si>
  <si>
    <t>L10142</t>
  </si>
  <si>
    <t>Beer Casual Socks-S_12</t>
  </si>
  <si>
    <t>S_12</t>
  </si>
  <si>
    <t>L10022</t>
  </si>
  <si>
    <t>Found Him Casual Socks-S_13</t>
  </si>
  <si>
    <t>S_13</t>
  </si>
  <si>
    <t>L10044</t>
  </si>
  <si>
    <t>GY/NV</t>
  </si>
  <si>
    <t>Big Dumps Casual Socks-S_14</t>
  </si>
  <si>
    <t>S_14</t>
  </si>
  <si>
    <t>L10026</t>
  </si>
  <si>
    <t>NV/RD</t>
  </si>
  <si>
    <t>Cutthroat Midweight Socks-S_16</t>
  </si>
  <si>
    <t>S_16</t>
  </si>
  <si>
    <t>L10098</t>
  </si>
  <si>
    <t>Alpenglow Midweight Socks-S_18</t>
  </si>
  <si>
    <t>S_18</t>
  </si>
  <si>
    <t>L10088</t>
  </si>
  <si>
    <t>Crew Midweight Nordic Fairisle Socks-S_1</t>
  </si>
  <si>
    <t>S_19</t>
  </si>
  <si>
    <t>L10144</t>
  </si>
  <si>
    <t>Bad Moon Rising Midweight Socks-Womens-S</t>
  </si>
  <si>
    <t>S_20</t>
  </si>
  <si>
    <t>L10094</t>
  </si>
  <si>
    <t>Ranges Midweight Socks-Womens-S_21</t>
  </si>
  <si>
    <t>S_21</t>
  </si>
  <si>
    <t>L10110</t>
  </si>
  <si>
    <t>Ranges Midweight Socks-S_22</t>
  </si>
  <si>
    <t>S_22</t>
  </si>
  <si>
    <t>L10108</t>
  </si>
  <si>
    <t>New Mexicasual Socks-S_26</t>
  </si>
  <si>
    <t>S_26</t>
  </si>
  <si>
    <t>L10054</t>
  </si>
  <si>
    <t>YL</t>
  </si>
  <si>
    <t>Wyoming Casual Socks-S_28</t>
  </si>
  <si>
    <t>S_28</t>
  </si>
  <si>
    <t>L10084</t>
  </si>
  <si>
    <t>CO Mountians Casual Socks-S_30</t>
  </si>
  <si>
    <t>S_30</t>
  </si>
  <si>
    <t>L10036</t>
  </si>
  <si>
    <t>Colorado Casual Socks-S_31</t>
  </si>
  <si>
    <t>S_31</t>
  </si>
  <si>
    <t>L10040</t>
  </si>
  <si>
    <t>Aspen Ajax Socks-S_33</t>
  </si>
  <si>
    <t>S_33</t>
  </si>
  <si>
    <t>L10020</t>
  </si>
  <si>
    <t>Peak 10 Socks-Breckenridge-S_34</t>
  </si>
  <si>
    <t>S_34</t>
  </si>
  <si>
    <t>L10060</t>
  </si>
  <si>
    <t>Holy Cross Socks-Vail-S_35</t>
  </si>
  <si>
    <t>S_35</t>
  </si>
  <si>
    <t>L10050</t>
  </si>
  <si>
    <t>USA Casual Socks-S_36</t>
  </si>
  <si>
    <t>S_36</t>
  </si>
  <si>
    <t>L10076</t>
  </si>
  <si>
    <t>Biker Casual Socks-s_38</t>
  </si>
  <si>
    <t>S_38</t>
  </si>
  <si>
    <t>L10028</t>
  </si>
  <si>
    <t>Crew Lite Steamboat Grand Peak Socks-S_4</t>
  </si>
  <si>
    <t>S_42</t>
  </si>
  <si>
    <t>L10146</t>
  </si>
  <si>
    <t>Grand Peaks Socks-Telluride-S_43</t>
  </si>
  <si>
    <t>S_43</t>
  </si>
  <si>
    <t>L10048</t>
  </si>
  <si>
    <t>Crew Lite Winter Park Grand Peak Socks-S</t>
  </si>
  <si>
    <t>S_44</t>
  </si>
  <si>
    <t>L10148</t>
  </si>
  <si>
    <t>Buffalo Socks-Montana-S_47</t>
  </si>
  <si>
    <t>S_47</t>
  </si>
  <si>
    <t>L10030</t>
  </si>
  <si>
    <t>Ski Boot Casual Socks-S_5</t>
  </si>
  <si>
    <t>S_5</t>
  </si>
  <si>
    <t>L10066</t>
  </si>
  <si>
    <t>Cheese And Beer Socks-Wisconsin-S_50</t>
  </si>
  <si>
    <t>S_50</t>
  </si>
  <si>
    <t>L10034</t>
  </si>
  <si>
    <t>Ski Tracks Casual Socks-S_51</t>
  </si>
  <si>
    <t>S_51</t>
  </si>
  <si>
    <t>L10068</t>
  </si>
  <si>
    <t>GY/BL</t>
  </si>
  <si>
    <t>Sunrise Casual Socks-S_52</t>
  </si>
  <si>
    <t>S_52</t>
  </si>
  <si>
    <t>L10072</t>
  </si>
  <si>
    <t>BEG/BL</t>
  </si>
  <si>
    <t>Grand Peaks Midweight Socks-s_53</t>
  </si>
  <si>
    <t>s_53</t>
  </si>
  <si>
    <t>L10102</t>
  </si>
  <si>
    <t>Chairlift Rising Midweight Socks-S_54</t>
  </si>
  <si>
    <t>S_54</t>
  </si>
  <si>
    <t>L10096</t>
  </si>
  <si>
    <t>Treeline Midweight Socks-s_55</t>
  </si>
  <si>
    <t>s_55</t>
  </si>
  <si>
    <t>L10116</t>
  </si>
  <si>
    <t>NV/BL</t>
  </si>
  <si>
    <t>Treeline Midweight Socks-S_56</t>
  </si>
  <si>
    <t>S_56</t>
  </si>
  <si>
    <t>L10074</t>
  </si>
  <si>
    <t>Outdoor Adventure Midweight Socks-S_57</t>
  </si>
  <si>
    <t>S_57</t>
  </si>
  <si>
    <t>L10106</t>
  </si>
  <si>
    <t>MT/BEG</t>
  </si>
  <si>
    <t>Aquarius Midweight Socks-s_58</t>
  </si>
  <si>
    <t>s_58</t>
  </si>
  <si>
    <t>L10090</t>
  </si>
  <si>
    <t>BL/GO</t>
  </si>
  <si>
    <t>Treeline Midweight Socks-Colorado-S_60</t>
  </si>
  <si>
    <t>S_60</t>
  </si>
  <si>
    <t>L10118</t>
  </si>
  <si>
    <t>Grand Peak Midweight Socks-Colorado-S_61</t>
  </si>
  <si>
    <t>S_61</t>
  </si>
  <si>
    <t>L10100</t>
  </si>
  <si>
    <t>Wonderland Casual Socks-S_69</t>
  </si>
  <si>
    <t>S_69</t>
  </si>
  <si>
    <t>L10080</t>
  </si>
  <si>
    <t>BH/GLC</t>
  </si>
  <si>
    <t>Out Fer A Rip Casual Socks-S_7</t>
  </si>
  <si>
    <t>S_7</t>
  </si>
  <si>
    <t>L10058</t>
  </si>
  <si>
    <t>Wonderland Casual Socks-S_70</t>
  </si>
  <si>
    <t>S_70</t>
  </si>
  <si>
    <t>L10082</t>
  </si>
  <si>
    <t>MR/GY</t>
  </si>
  <si>
    <t>Moose On The Loose Casual Socks-S_71</t>
  </si>
  <si>
    <t>S_71</t>
  </si>
  <si>
    <t>L10052</t>
  </si>
  <si>
    <t>Coastal Rise Casual Socks-S_72</t>
  </si>
  <si>
    <t>S_72</t>
  </si>
  <si>
    <t>L10038</t>
  </si>
  <si>
    <t>Lookout Crew Socks-S_73</t>
  </si>
  <si>
    <t>S_73</t>
  </si>
  <si>
    <t>L10130</t>
  </si>
  <si>
    <t>GY/RD</t>
  </si>
  <si>
    <t>Gondola Casual Socks-S_76</t>
  </si>
  <si>
    <t>S_76</t>
  </si>
  <si>
    <t>L10046</t>
  </si>
  <si>
    <t>WH/BL</t>
  </si>
  <si>
    <t>Yardsale Casual Socks-S_77</t>
  </si>
  <si>
    <t>S_77</t>
  </si>
  <si>
    <t>L10086</t>
  </si>
  <si>
    <t>Very Hi Crew Socks-S_80</t>
  </si>
  <si>
    <t>S_80</t>
  </si>
  <si>
    <t>L10132</t>
  </si>
  <si>
    <t>SG/PU</t>
  </si>
  <si>
    <t>Best Buds Casual Socks-S_81</t>
  </si>
  <si>
    <t>S_81</t>
  </si>
  <si>
    <t>L10024</t>
  </si>
  <si>
    <t>Don't Stop Believing Casual Socks-S_84</t>
  </si>
  <si>
    <t>S_84</t>
  </si>
  <si>
    <t>L10042</t>
  </si>
  <si>
    <t>Cheers Mate Casual Socks-S_86</t>
  </si>
  <si>
    <t>S_86</t>
  </si>
  <si>
    <t>L10032</t>
  </si>
  <si>
    <t>Aztec Midweight Socks-S_87</t>
  </si>
  <si>
    <t>S_87</t>
  </si>
  <si>
    <t>L10092</t>
  </si>
  <si>
    <t>Rise And Shred Midweight Socks-S_88</t>
  </si>
  <si>
    <t>S_88</t>
  </si>
  <si>
    <t>L10112</t>
  </si>
  <si>
    <t>GLC</t>
  </si>
  <si>
    <t>Ladies Of Shred Midweight Socks-S_89</t>
  </si>
  <si>
    <t>S_89</t>
  </si>
  <si>
    <t>L10104</t>
  </si>
  <si>
    <t>Crew Lite Brookie Socks-S_9</t>
  </si>
  <si>
    <t>S_9</t>
  </si>
  <si>
    <t>L10150</t>
  </si>
  <si>
    <t>Peaks Golfer Casual Socks-Colorado-SG_1</t>
  </si>
  <si>
    <t>SG_1</t>
  </si>
  <si>
    <t>L10064</t>
  </si>
  <si>
    <t>OMG Argyle Casual Socks-SG_22</t>
  </si>
  <si>
    <t>SG_22</t>
  </si>
  <si>
    <t>L10056</t>
  </si>
  <si>
    <t>Peaks Golfer Casual Socks-SG_25</t>
  </si>
  <si>
    <t>SG_25</t>
  </si>
  <si>
    <t>L10062</t>
  </si>
  <si>
    <t>Peaks Golfer Ankle Socks-Colorado-SG_7</t>
  </si>
  <si>
    <t>SG_7</t>
  </si>
  <si>
    <t>L10010</t>
  </si>
  <si>
    <t>Bearcub Midweight Socks-sy_1</t>
  </si>
  <si>
    <t>sy_1</t>
  </si>
  <si>
    <t>L10120</t>
  </si>
  <si>
    <t>Tented Camp Midweight Socks-sy_2</t>
  </si>
  <si>
    <t>sy_2</t>
  </si>
  <si>
    <t>L10126</t>
  </si>
  <si>
    <t>NV/GR</t>
  </si>
  <si>
    <t>Bearcub Midweight Socks-sy_3</t>
  </si>
  <si>
    <t>sy_3</t>
  </si>
  <si>
    <t>L10122</t>
  </si>
  <si>
    <t>Grand Peaks Midweight Socks-sy_4</t>
  </si>
  <si>
    <t>sy_4</t>
  </si>
  <si>
    <t>L10124</t>
  </si>
  <si>
    <t>HIGHLINE BEANIE</t>
  </si>
  <si>
    <t>PEARL</t>
  </si>
  <si>
    <t>CABERNET</t>
  </si>
  <si>
    <t>INDIGO</t>
  </si>
  <si>
    <t>HONEY</t>
  </si>
  <si>
    <t>TEN MILE BEANIE</t>
  </si>
  <si>
    <t>ROYAL</t>
  </si>
  <si>
    <t>GENTLE RANGES BEANIE</t>
  </si>
  <si>
    <t>CHARCOAL</t>
  </si>
  <si>
    <t>NORTHWOODS BEANIE</t>
  </si>
  <si>
    <t>BLACK</t>
  </si>
  <si>
    <t>REFLECTIVE MOON PHASE BEANIE</t>
  </si>
  <si>
    <t>NAVY</t>
  </si>
  <si>
    <t>REFLECTIVE NIGHT SKY BEANIE</t>
  </si>
  <si>
    <t>TEAL</t>
  </si>
  <si>
    <t>BARRY SKULL HAT</t>
  </si>
  <si>
    <t>DAILY PINE BEANIE</t>
  </si>
  <si>
    <t>WHEAT</t>
  </si>
  <si>
    <t>SLIFE BEANIE</t>
  </si>
  <si>
    <t>ALOE</t>
  </si>
  <si>
    <t>PEACH</t>
  </si>
  <si>
    <t>FROSTED SLIFE BEANIE</t>
  </si>
  <si>
    <t>WHITE</t>
  </si>
  <si>
    <t>AUBURN</t>
  </si>
  <si>
    <t>SKY</t>
  </si>
  <si>
    <t>ALPENGLOW BEANIE - RECYCLED</t>
  </si>
  <si>
    <t>CREAM</t>
  </si>
  <si>
    <t>SIERRAS BEANIE</t>
  </si>
  <si>
    <t>CRIMSON</t>
  </si>
  <si>
    <t>RUGGED PEAKS BEANIE - RECYCLED</t>
  </si>
  <si>
    <t>TURQUOISE</t>
  </si>
  <si>
    <t>THE WOODS BEANIE - RECYCLED</t>
  </si>
  <si>
    <t>ANDES BEANIE</t>
  </si>
  <si>
    <t>ASH</t>
  </si>
  <si>
    <t>FIRST CHAIR, LAST CALL BEANIE</t>
  </si>
  <si>
    <t>STEEL</t>
  </si>
  <si>
    <t>NORDIC CHAIRLIFT BEANIE</t>
  </si>
  <si>
    <t>MAROON</t>
  </si>
  <si>
    <t>RETRO NORDIC CHAIRLIFT BEANIE</t>
  </si>
  <si>
    <t>RANGES BEANIE</t>
  </si>
  <si>
    <t>FAIRISLE REINDEER BEANIE - RECYCLED</t>
  </si>
  <si>
    <t>BLUE</t>
  </si>
  <si>
    <t>FAIRISLE FOX BEANIE - RECYCLED</t>
  </si>
  <si>
    <t>BEIGE</t>
  </si>
  <si>
    <t>FAIRISLE BISON BEANIE - RECYCLED</t>
  </si>
  <si>
    <t>FAIRISLE BEAR PAW BEANIE - RECYCLED</t>
  </si>
  <si>
    <t>ARMY</t>
  </si>
  <si>
    <t>SPICY BEANIE</t>
  </si>
  <si>
    <t>STEEP N' DEEP BEANIE - RECYCLED</t>
  </si>
  <si>
    <t>POW DAY BEANIE - RECYCLED</t>
  </si>
  <si>
    <t>SEND IT BEANIE - RECYCLED</t>
  </si>
  <si>
    <t>BABE BEANIE - RECYCLED</t>
  </si>
  <si>
    <t>RETRO STRIPES BEANIE</t>
  </si>
  <si>
    <t>RETRO TREELINE BEANIE</t>
  </si>
  <si>
    <t>RETRO MOUNTAINS BEANIE</t>
  </si>
  <si>
    <t>NORDIC STARS BEANIE</t>
  </si>
  <si>
    <t>NORTHSTAR BEANIE</t>
  </si>
  <si>
    <t>MEANDER BEANIE</t>
  </si>
  <si>
    <t>LUPINE BEANIE</t>
  </si>
  <si>
    <t>TEN MILE BEANIE - RECYCLED</t>
  </si>
  <si>
    <t>POLAR BEAR BEANIE - RECYCLED</t>
  </si>
  <si>
    <t>COBALT</t>
  </si>
  <si>
    <t>GOGGLE BEANIE - RECYCLED</t>
  </si>
  <si>
    <t>SUGARPLUM</t>
  </si>
  <si>
    <t>SKI BUM IN TRAINING BEANIE</t>
  </si>
  <si>
    <t>JACK-A-SLOPE BEANIE</t>
  </si>
  <si>
    <t>ROSE</t>
  </si>
  <si>
    <t>SMALL BUT MIGHTY BEANIE - RECYCLED</t>
  </si>
  <si>
    <t>NUTS FOR SKIING BEANIE - RECYCLED</t>
  </si>
  <si>
    <t>RUDOLPH BEANIE</t>
  </si>
  <si>
    <t>TAN</t>
  </si>
  <si>
    <t>POWDER HOUND BEANIE - RECYCLED</t>
  </si>
  <si>
    <t>AQUA</t>
  </si>
  <si>
    <t>PUFFIN BEANIE - RECYCLED</t>
  </si>
  <si>
    <t>BABY BEANIE - RECYCLED</t>
  </si>
  <si>
    <t>MOHAWK BEANIE</t>
  </si>
  <si>
    <t>PURPLE</t>
  </si>
  <si>
    <t>LOLA BEANIE - FAUX FUR</t>
  </si>
  <si>
    <t>GREY</t>
  </si>
  <si>
    <t>SEAFOAM</t>
  </si>
  <si>
    <t>JUNIOR PATROLLER BEANIE</t>
  </si>
  <si>
    <t>RED</t>
  </si>
  <si>
    <t>RETRO MTN SUNRISE BEANIE</t>
  </si>
  <si>
    <t>LODGEPOLE BEANIE - RECYCLED</t>
  </si>
  <si>
    <t>HEATHER NAVY</t>
  </si>
  <si>
    <t>GRIZZLY BEANIE - RECYCLED</t>
  </si>
  <si>
    <t>FAIRISLE WHITETAIL BEANIE - RECYCLED</t>
  </si>
  <si>
    <t>FAIRISLE MOOSE BEANIE - RECYCLED</t>
  </si>
  <si>
    <t>BROWN</t>
  </si>
  <si>
    <t>ROUND TOP PEAKS BEANIE - RECYCLED</t>
  </si>
  <si>
    <t>TREELINE BEANIE - RECYCLED</t>
  </si>
  <si>
    <t>ALPENGLOW</t>
  </si>
  <si>
    <t>UNICORN BELIEVE BEANIE - RECYCLED</t>
  </si>
  <si>
    <t>FOUND HIM BEANIE - RECYCLED</t>
  </si>
  <si>
    <t>GOGGLE BEANIE- RECYCLED</t>
  </si>
  <si>
    <t>BIG DUMPS BEANIE - RECYCLED</t>
  </si>
  <si>
    <t>CATWALK BEANIE</t>
  </si>
  <si>
    <t>SUNSHINE MTN LINES BEANIE</t>
  </si>
  <si>
    <t>GEO MTN SUNSET BEANIE</t>
  </si>
  <si>
    <t>GEO MTN SNOWFALL BEANIE</t>
  </si>
  <si>
    <t>NORDIC MOUNTAINS BEANIE</t>
  </si>
  <si>
    <t>QUIET SUNSET BEANIE</t>
  </si>
  <si>
    <t>A-FRAME HIDEAWAY BEANIE</t>
  </si>
  <si>
    <t>TOPSY TURVY TREES BEANIE</t>
  </si>
  <si>
    <t>BLUE SPRUCE BEANIE</t>
  </si>
  <si>
    <t>GEO TREE SNOWFALL BEANIE</t>
  </si>
  <si>
    <t>TALL TIMBER BEANIE</t>
  </si>
  <si>
    <t>G.N.A.R. BEANIE</t>
  </si>
  <si>
    <t>SKI BEANIE</t>
  </si>
  <si>
    <t>DAD SKIER BEANIE</t>
  </si>
  <si>
    <t>MOUNTAIN CHAIRLIFT BEANIE</t>
  </si>
  <si>
    <t>NORDIC GONDOLA BEANIE</t>
  </si>
  <si>
    <t>ZIG ZAG BEANIE</t>
  </si>
  <si>
    <t>CELTIC LINES BEANIE</t>
  </si>
  <si>
    <t>NORDIC SUB SKULL HAT</t>
  </si>
  <si>
    <t>TIDES SUB SKULL HAT</t>
  </si>
  <si>
    <t>BLACK KNIGHT SUB SKULL HAT</t>
  </si>
  <si>
    <t>G.N.A.R. SUB SKULL HAT</t>
  </si>
  <si>
    <t>FRESCO BEANIE</t>
  </si>
  <si>
    <t>DERVENT BEANIE - TURKEY</t>
  </si>
  <si>
    <t>PONTIC BEANIE - TURKEY</t>
  </si>
  <si>
    <t>CANIK BEANIE - TURKEY</t>
  </si>
  <si>
    <t>HALDIZEN BEANIE - TURKEY</t>
  </si>
  <si>
    <t>MADRA BEANIE - TURKEY</t>
  </si>
  <si>
    <t>GOLD</t>
  </si>
  <si>
    <t>SCARLET</t>
  </si>
  <si>
    <t>ZAGROS BEANIE - TURKEY</t>
  </si>
  <si>
    <t>TAURUS BEANIE - TURKEY</t>
  </si>
  <si>
    <t>BLUSH</t>
  </si>
  <si>
    <t>RASTER WOOL FLATBRIM</t>
  </si>
  <si>
    <t>C368</t>
  </si>
  <si>
    <t>C369</t>
  </si>
  <si>
    <t>BURGUNDY</t>
  </si>
  <si>
    <t>FLEECE FLOW CAP - BIO</t>
  </si>
  <si>
    <t>C370</t>
  </si>
  <si>
    <t>C371</t>
  </si>
  <si>
    <t>GREY/BLACK</t>
  </si>
  <si>
    <t>C372</t>
  </si>
  <si>
    <t>CREAM/TOAST</t>
  </si>
  <si>
    <t>FLOW CAP - BIO REVERSIBLE</t>
  </si>
  <si>
    <t>C373</t>
  </si>
  <si>
    <t>TEAL/HONEY</t>
  </si>
  <si>
    <t>DOUBLE DIAMOND QUILTED CAP</t>
  </si>
  <si>
    <t>C374</t>
  </si>
  <si>
    <t>MOUNTAIN TOPS QUILTED CAP</t>
  </si>
  <si>
    <t>C375</t>
  </si>
  <si>
    <t>GEO MOUNTAINS SOCKS</t>
  </si>
  <si>
    <t>S_112</t>
  </si>
  <si>
    <t>S_113</t>
  </si>
  <si>
    <t>ALPENGLOW CREW SOCKS</t>
  </si>
  <si>
    <t>S_115</t>
  </si>
  <si>
    <t>BLACK/WHITE</t>
  </si>
  <si>
    <t>BAD MOON RISING CREW SOCKS</t>
  </si>
  <si>
    <t>S_116</t>
  </si>
  <si>
    <t>EGGPLANT</t>
  </si>
  <si>
    <t>GRAND PEAKS CREW SOCKS</t>
  </si>
  <si>
    <t>S_117</t>
  </si>
  <si>
    <t>RANGES CREW SOCKS</t>
  </si>
  <si>
    <t>S_118</t>
  </si>
  <si>
    <t>S_119</t>
  </si>
  <si>
    <t>BISON CREW SOCKS</t>
  </si>
  <si>
    <t>S_120</t>
  </si>
  <si>
    <t>BEAR CREW SOCKS</t>
  </si>
  <si>
    <t>S_121</t>
  </si>
  <si>
    <t>ELK CREW SOCKS</t>
  </si>
  <si>
    <t>S_122</t>
  </si>
  <si>
    <t>TAUPE</t>
  </si>
  <si>
    <t>FAIRISLE CHAIRLIFT CREW SOCKS</t>
  </si>
  <si>
    <t>S_123</t>
  </si>
  <si>
    <t>NORDIC FAIRISLE CREW SOCKS</t>
  </si>
  <si>
    <t>S_124</t>
  </si>
  <si>
    <t>S_125</t>
  </si>
  <si>
    <t>STEEP N' DEEP CREW SOCKS</t>
  </si>
  <si>
    <t>S_126</t>
  </si>
  <si>
    <t>ESSENTIAL FLEECE PULLOVER</t>
  </si>
  <si>
    <t>FHZ001</t>
  </si>
  <si>
    <t>NAVY/TURQUOISE</t>
  </si>
  <si>
    <t>FHZ002</t>
  </si>
  <si>
    <t>SHARK/NAVY</t>
  </si>
  <si>
    <t>TOPO FLEECE PULLOVER</t>
  </si>
  <si>
    <t>FHZ003</t>
  </si>
  <si>
    <t>GREY/ARMY</t>
  </si>
  <si>
    <t>RANGES FLEECE PULLOVER</t>
  </si>
  <si>
    <t>FHZ004</t>
  </si>
  <si>
    <t>NAVY/SAND</t>
  </si>
  <si>
    <t>FHZ005</t>
  </si>
  <si>
    <t>G.N.A.R. FLEECE JACKET</t>
  </si>
  <si>
    <t>YFFZ001</t>
  </si>
  <si>
    <t>OUTDOORSY FLEECE JACKET</t>
  </si>
  <si>
    <t>-</t>
  </si>
  <si>
    <t>NET30</t>
  </si>
  <si>
    <t>S</t>
  </si>
  <si>
    <t>M</t>
  </si>
  <si>
    <t>L60361</t>
  </si>
  <si>
    <t>L60363</t>
  </si>
  <si>
    <t>L60365</t>
  </si>
  <si>
    <t>L60367</t>
  </si>
  <si>
    <t>L60369</t>
  </si>
  <si>
    <t>L60371</t>
  </si>
  <si>
    <t>L60373</t>
  </si>
  <si>
    <t>L60375</t>
  </si>
  <si>
    <t>L60377</t>
  </si>
  <si>
    <t>L60379</t>
  </si>
  <si>
    <t>L60381</t>
  </si>
  <si>
    <t>L60383</t>
  </si>
  <si>
    <t>L60385</t>
  </si>
  <si>
    <t>L60387</t>
  </si>
  <si>
    <t>L60389</t>
  </si>
  <si>
    <t>L60391</t>
  </si>
  <si>
    <t>L60393</t>
  </si>
  <si>
    <t>L60395</t>
  </si>
  <si>
    <t>L60397</t>
  </si>
  <si>
    <t>L60399</t>
  </si>
  <si>
    <t>L60401</t>
  </si>
  <si>
    <t>L60403</t>
  </si>
  <si>
    <t>L60405</t>
  </si>
  <si>
    <t>L60407</t>
  </si>
  <si>
    <t>L60409</t>
  </si>
  <si>
    <t>L60411</t>
  </si>
  <si>
    <t>L60413</t>
  </si>
  <si>
    <t>L60415</t>
  </si>
  <si>
    <t>L60417</t>
  </si>
  <si>
    <t>L60419</t>
  </si>
  <si>
    <t>L60421</t>
  </si>
  <si>
    <t>L60423</t>
  </si>
  <si>
    <t>L60425</t>
  </si>
  <si>
    <t>L60427</t>
  </si>
  <si>
    <t>L60429</t>
  </si>
  <si>
    <t>L60431</t>
  </si>
  <si>
    <t>L60433</t>
  </si>
  <si>
    <t>L60435</t>
  </si>
  <si>
    <t>L60437</t>
  </si>
  <si>
    <t>L60439</t>
  </si>
  <si>
    <t>L60441</t>
  </si>
  <si>
    <t>L60443</t>
  </si>
  <si>
    <t>L60445</t>
  </si>
  <si>
    <t>L60447</t>
  </si>
  <si>
    <t>L60449</t>
  </si>
  <si>
    <t>L60451</t>
  </si>
  <si>
    <t>L60453</t>
  </si>
  <si>
    <t>L60455</t>
  </si>
  <si>
    <t>L60457</t>
  </si>
  <si>
    <t>L60459</t>
  </si>
  <si>
    <t>L60461</t>
  </si>
  <si>
    <t>L60463</t>
  </si>
  <si>
    <t>L60465</t>
  </si>
  <si>
    <t>L60467</t>
  </si>
  <si>
    <t>L60469</t>
  </si>
  <si>
    <t>L60471</t>
  </si>
  <si>
    <t>L60473</t>
  </si>
  <si>
    <t>L60475</t>
  </si>
  <si>
    <t>L60477</t>
  </si>
  <si>
    <t>L60479</t>
  </si>
  <si>
    <t>L60481</t>
  </si>
  <si>
    <t>L60483</t>
  </si>
  <si>
    <t>L60485</t>
  </si>
  <si>
    <t>L60487</t>
  </si>
  <si>
    <t>L60489</t>
  </si>
  <si>
    <t>L60491</t>
  </si>
  <si>
    <t>L60493</t>
  </si>
  <si>
    <t>L60495</t>
  </si>
  <si>
    <t>L60497</t>
  </si>
  <si>
    <t>L60499</t>
  </si>
  <si>
    <t>L60501</t>
  </si>
  <si>
    <t>L60503</t>
  </si>
  <si>
    <t>L60505</t>
  </si>
  <si>
    <t>L60507</t>
  </si>
  <si>
    <t>L60509</t>
  </si>
  <si>
    <t>L60511</t>
  </si>
  <si>
    <t>L60513</t>
  </si>
  <si>
    <t>L60515</t>
  </si>
  <si>
    <t>L60517</t>
  </si>
  <si>
    <t>L60519</t>
  </si>
  <si>
    <t>L60521</t>
  </si>
  <si>
    <t>L60523</t>
  </si>
  <si>
    <t>L60525</t>
  </si>
  <si>
    <t>L60527</t>
  </si>
  <si>
    <t>L60529</t>
  </si>
  <si>
    <t>L60531</t>
  </si>
  <si>
    <t>L60533</t>
  </si>
  <si>
    <t>L60535</t>
  </si>
  <si>
    <t>L60537</t>
  </si>
  <si>
    <t>L60539</t>
  </si>
  <si>
    <t>L60541</t>
  </si>
  <si>
    <t>L60543</t>
  </si>
  <si>
    <t>L60545</t>
  </si>
  <si>
    <t>L60547</t>
  </si>
  <si>
    <t>L60549</t>
  </si>
  <si>
    <t>L60551</t>
  </si>
  <si>
    <t>L60553</t>
  </si>
  <si>
    <t>L60555</t>
  </si>
  <si>
    <t>L60557</t>
  </si>
  <si>
    <t>L60559</t>
  </si>
  <si>
    <t>L60561</t>
  </si>
  <si>
    <t>L60563</t>
  </si>
  <si>
    <t>L60565</t>
  </si>
  <si>
    <t>L60567</t>
  </si>
  <si>
    <t>L60569</t>
  </si>
  <si>
    <t>L60571</t>
  </si>
  <si>
    <t>L60573</t>
  </si>
  <si>
    <t>L60575</t>
  </si>
  <si>
    <t>L60577</t>
  </si>
  <si>
    <t>L60579</t>
  </si>
  <si>
    <t>L60581</t>
  </si>
  <si>
    <t>L60583</t>
  </si>
  <si>
    <t>L60585</t>
  </si>
  <si>
    <t>L60587</t>
  </si>
  <si>
    <t>L60589</t>
  </si>
  <si>
    <t>L60591</t>
  </si>
  <si>
    <t>L60593</t>
  </si>
  <si>
    <t>L60595</t>
  </si>
  <si>
    <t>L60597</t>
  </si>
  <si>
    <t>L60599</t>
  </si>
  <si>
    <t>L60601</t>
  </si>
  <si>
    <t>L60603</t>
  </si>
  <si>
    <t>L60605</t>
  </si>
  <si>
    <t>L60607</t>
  </si>
  <si>
    <t>L60609</t>
  </si>
  <si>
    <t>L60611</t>
  </si>
  <si>
    <t>L60613</t>
  </si>
  <si>
    <t>L60615</t>
  </si>
  <si>
    <t>L60617</t>
  </si>
  <si>
    <t>L60619</t>
  </si>
  <si>
    <t>L60621</t>
  </si>
  <si>
    <t>L40351</t>
  </si>
  <si>
    <t>L40353</t>
  </si>
  <si>
    <t>L40355</t>
  </si>
  <si>
    <t>L40357</t>
  </si>
  <si>
    <t>L40359</t>
  </si>
  <si>
    <t>L40361</t>
  </si>
  <si>
    <t>L40363</t>
  </si>
  <si>
    <t>L40365</t>
  </si>
  <si>
    <t>L95021</t>
  </si>
  <si>
    <t>L95023</t>
  </si>
  <si>
    <t>L95025</t>
  </si>
  <si>
    <t>L95027</t>
  </si>
  <si>
    <t>L95029</t>
  </si>
  <si>
    <t>L95031</t>
  </si>
  <si>
    <t>L95033</t>
  </si>
  <si>
    <t>L10155</t>
  </si>
  <si>
    <t>L10157</t>
  </si>
  <si>
    <t>L10159</t>
  </si>
  <si>
    <t>L10161</t>
  </si>
  <si>
    <t>L10163</t>
  </si>
  <si>
    <t>L10165</t>
  </si>
  <si>
    <t>L10167</t>
  </si>
  <si>
    <t>L10169</t>
  </si>
  <si>
    <t>L10171</t>
  </si>
  <si>
    <t>L10173</t>
  </si>
  <si>
    <t>L10175</t>
  </si>
  <si>
    <t>L10177</t>
  </si>
  <si>
    <t>L10179</t>
  </si>
  <si>
    <t>L10181</t>
  </si>
  <si>
    <t>L10183</t>
  </si>
  <si>
    <t>L10185</t>
  </si>
  <si>
    <t>Custom Program</t>
  </si>
  <si>
    <t>Cost</t>
  </si>
  <si>
    <t>MSRP</t>
  </si>
  <si>
    <t>Min</t>
  </si>
  <si>
    <t>Note</t>
  </si>
  <si>
    <t>Order By:</t>
  </si>
  <si>
    <t>Beanies</t>
  </si>
  <si>
    <t>$2/unit International Shipping In Season</t>
  </si>
  <si>
    <t xml:space="preserve">Start Ship: </t>
  </si>
  <si>
    <t>Custom Beanie</t>
  </si>
  <si>
    <t>1 Free Embellishment</t>
  </si>
  <si>
    <t xml:space="preserve">Billing Benefit: </t>
  </si>
  <si>
    <t>Net 30</t>
  </si>
  <si>
    <t>Other Styles</t>
  </si>
  <si>
    <t>Match Wholesale if &gt; $15</t>
  </si>
  <si>
    <t>Invoice will be emailed upon order shipping</t>
  </si>
  <si>
    <t xml:space="preserve">Discount Benefit: </t>
  </si>
  <si>
    <t>Shipping Benefit:</t>
  </si>
  <si>
    <t>Free International &amp; Tariffs</t>
  </si>
  <si>
    <t>Customer Name:</t>
  </si>
  <si>
    <t>Billing Contact:</t>
  </si>
  <si>
    <t>Caps</t>
  </si>
  <si>
    <t>Buyer Name:</t>
  </si>
  <si>
    <t>Billing Phone</t>
  </si>
  <si>
    <t>Discounts</t>
  </si>
  <si>
    <t>Custom Cap Standard</t>
  </si>
  <si>
    <t>Buyer Email:</t>
  </si>
  <si>
    <t>Billing Email</t>
  </si>
  <si>
    <t>Discount Based on the Total # ordered, Per SKU or Custom Item</t>
  </si>
  <si>
    <t>Buyer Phone:</t>
  </si>
  <si>
    <t>Billing Address:</t>
  </si>
  <si>
    <t>Excludes Embellishment, Shipping, and Other Fees</t>
  </si>
  <si>
    <t>Order Date:</t>
  </si>
  <si>
    <t>Billing City/State/Zip:</t>
  </si>
  <si>
    <t>Pre Book Discounts</t>
  </si>
  <si>
    <t>$1/unit International Shipping In Season</t>
  </si>
  <si>
    <t>Delivery Date (09/15 or later):</t>
  </si>
  <si>
    <t>Shipping Address:</t>
  </si>
  <si>
    <t>Ankle</t>
  </si>
  <si>
    <t>One Size</t>
  </si>
  <si>
    <t>Cancel Date:</t>
  </si>
  <si>
    <t>See Above For More</t>
  </si>
  <si>
    <t>Crew</t>
  </si>
  <si>
    <t>Customer PO#</t>
  </si>
  <si>
    <t xml:space="preserve">Shipping City/State/Zip: </t>
  </si>
  <si>
    <t>Mid-Weight</t>
  </si>
  <si>
    <t>Volume Discounts</t>
  </si>
  <si>
    <t>Merino Ski</t>
  </si>
  <si>
    <t>Can Split Size</t>
  </si>
  <si>
    <t>SKU/Item Code</t>
  </si>
  <si>
    <t>QTY</t>
  </si>
  <si>
    <t>Decoration/Patch Code (Wholesale Only)</t>
  </si>
  <si>
    <t>Decoration Patch Location (Wholesale Only)</t>
  </si>
  <si>
    <t>Headwear</t>
  </si>
  <si>
    <t>Order</t>
  </si>
  <si>
    <t>EX:</t>
  </si>
  <si>
    <t>Sweaters</t>
  </si>
  <si>
    <t>$5/unit International Shipping In Season</t>
  </si>
  <si>
    <t>Adult</t>
  </si>
  <si>
    <t>Sizes S-XXL</t>
  </si>
  <si>
    <t>Youth</t>
  </si>
  <si>
    <t>Sizes S-XL</t>
  </si>
  <si>
    <t>2000+</t>
  </si>
  <si>
    <t>Embellishment Program</t>
  </si>
  <si>
    <t>Embellishments over 100 can be split between two designs</t>
  </si>
  <si>
    <t>Headband</t>
  </si>
  <si>
    <t>100% Recycled PET</t>
  </si>
  <si>
    <t>Youth Double</t>
  </si>
  <si>
    <t>Min.</t>
  </si>
  <si>
    <t>Min / Hat</t>
  </si>
  <si>
    <t>Timeline</t>
  </si>
  <si>
    <t>Single Layer</t>
  </si>
  <si>
    <r>
      <rPr>
        <b/>
        <sz val="12"/>
        <color theme="1"/>
        <rFont val="Calibri"/>
        <family val="2"/>
        <scheme val="minor"/>
      </rPr>
      <t>Patch:</t>
    </r>
    <r>
      <rPr>
        <sz val="12"/>
        <color theme="1"/>
        <rFont val="Calibri"/>
        <family val="2"/>
        <scheme val="minor"/>
      </rPr>
      <t xml:space="preserve"> Microsuede</t>
    </r>
  </si>
  <si>
    <t>2 Weeks</t>
  </si>
  <si>
    <t>Double Layer</t>
  </si>
  <si>
    <r>
      <rPr>
        <b/>
        <sz val="12"/>
        <color theme="1"/>
        <rFont val="Calibri"/>
        <family val="2"/>
        <scheme val="minor"/>
      </rPr>
      <t>Patch:</t>
    </r>
    <r>
      <rPr>
        <sz val="12"/>
        <color theme="1"/>
        <rFont val="Calibri"/>
        <family val="2"/>
        <scheme val="minor"/>
      </rPr>
      <t xml:space="preserve"> Woven</t>
    </r>
  </si>
  <si>
    <t>8 Weeks</t>
  </si>
  <si>
    <t xml:space="preserve">Balaclava Single </t>
  </si>
  <si>
    <r>
      <rPr>
        <b/>
        <sz val="12"/>
        <color theme="1"/>
        <rFont val="Calibri"/>
        <family val="2"/>
        <scheme val="minor"/>
      </rPr>
      <t>Patch:</t>
    </r>
    <r>
      <rPr>
        <sz val="12"/>
        <color theme="1"/>
        <rFont val="Calibri"/>
        <family val="2"/>
        <scheme val="minor"/>
      </rPr>
      <t xml:space="preserve"> Rubber</t>
    </r>
  </si>
  <si>
    <t>Fleece Lined</t>
  </si>
  <si>
    <r>
      <rPr>
        <b/>
        <sz val="12"/>
        <color theme="1"/>
        <rFont val="Calibri"/>
        <family val="2"/>
        <scheme val="minor"/>
      </rPr>
      <t>Brimtag:</t>
    </r>
    <r>
      <rPr>
        <sz val="12"/>
        <color theme="1"/>
        <rFont val="Calibri"/>
        <family val="2"/>
        <scheme val="minor"/>
      </rPr>
      <t xml:space="preserve"> Microsuede</t>
    </r>
  </si>
  <si>
    <r>
      <rPr>
        <b/>
        <sz val="12"/>
        <color theme="1"/>
        <rFont val="Calibri"/>
        <family val="2"/>
        <scheme val="minor"/>
      </rPr>
      <t>Brimtag:</t>
    </r>
    <r>
      <rPr>
        <sz val="12"/>
        <color theme="1"/>
        <rFont val="Calibri"/>
        <family val="2"/>
        <scheme val="minor"/>
      </rPr>
      <t xml:space="preserve"> Woven</t>
    </r>
  </si>
  <si>
    <t>Pet Products</t>
  </si>
  <si>
    <r>
      <rPr>
        <b/>
        <sz val="12"/>
        <color theme="1"/>
        <rFont val="Calibri"/>
        <family val="2"/>
        <scheme val="minor"/>
      </rPr>
      <t>Embroidery:</t>
    </r>
    <r>
      <rPr>
        <sz val="12"/>
        <color theme="1"/>
        <rFont val="Calibri"/>
        <family val="2"/>
        <scheme val="minor"/>
      </rPr>
      <t xml:space="preserve"> Small</t>
    </r>
  </si>
  <si>
    <t>Pet Collars</t>
  </si>
  <si>
    <r>
      <rPr>
        <b/>
        <sz val="12"/>
        <color theme="1"/>
        <rFont val="Calibri"/>
        <family val="2"/>
        <scheme val="minor"/>
      </rPr>
      <t>Embroidery:</t>
    </r>
    <r>
      <rPr>
        <sz val="12"/>
        <color theme="1"/>
        <rFont val="Calibri"/>
        <family val="2"/>
        <scheme val="minor"/>
      </rPr>
      <t xml:space="preserve"> Med.</t>
    </r>
  </si>
  <si>
    <t>Pet Leashes</t>
  </si>
  <si>
    <t>OSFM, 5 ft</t>
  </si>
  <si>
    <r>
      <rPr>
        <b/>
        <sz val="12"/>
        <color theme="1"/>
        <rFont val="Calibri"/>
        <family val="2"/>
        <scheme val="minor"/>
      </rPr>
      <t>Embroidery:</t>
    </r>
    <r>
      <rPr>
        <sz val="12"/>
        <color theme="1"/>
        <rFont val="Calibri"/>
        <family val="2"/>
        <scheme val="minor"/>
      </rPr>
      <t xml:space="preserve"> Large</t>
    </r>
  </si>
  <si>
    <t>Pet Sweaters</t>
  </si>
  <si>
    <t>Sizes XS-XXL</t>
  </si>
  <si>
    <t>Unit Totals (Pg1)</t>
  </si>
  <si>
    <t>Discount, Total with Discount (Pg1)</t>
  </si>
  <si>
    <t>Please send completed order form to your territory rep PRIOR to the order deadline date of 02/25/22</t>
  </si>
  <si>
    <t>Thank you for your business!</t>
  </si>
  <si>
    <t xml:space="preserve">CONTINUED - </t>
  </si>
  <si>
    <t>Unit Totals (Pg1+2)</t>
  </si>
  <si>
    <t>Discount, Total with Discount (Pg 1+2)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</si>
  <si>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</si>
  <si>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</si>
  <si>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</si>
  <si>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</si>
  <si>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</si>
  <si>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</si>
  <si>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</si>
  <si>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</si>
  <si>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</si>
  <si>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</si>
  <si>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</si>
  <si>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</si>
  <si>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</si>
  <si>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</si>
  <si>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</si>
  <si>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</si>
  <si>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</si>
  <si>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</si>
  <si>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</si>
  <si>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</si>
  <si>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</si>
  <si>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</si>
  <si>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</si>
  <si>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</si>
  <si>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</si>
  <si>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</si>
  <si>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</si>
  <si>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</si>
  <si>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</si>
  <si>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</si>
  <si>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</si>
  <si>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</si>
  <si>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</si>
  <si>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</si>
  <si>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</si>
  <si>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</si>
  <si>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</si>
  <si>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</si>
  <si>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</si>
  <si>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</si>
  <si>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</si>
  <si>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</si>
  <si>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</si>
  <si>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</si>
  <si>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</si>
  <si>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</si>
  <si>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</si>
  <si>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</si>
  <si>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</si>
  <si>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</si>
  <si>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</si>
  <si>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</si>
  <si>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</si>
  <si>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</si>
  <si>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</si>
  <si>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</si>
  <si>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</si>
  <si>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</si>
  <si>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</si>
  <si>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</si>
  <si>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</si>
  <si>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</si>
  <si>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</si>
  <si>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</si>
  <si>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</si>
  <si>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</si>
  <si>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</si>
  <si>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</si>
  <si>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</si>
  <si>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</si>
  <si>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</si>
  <si>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</si>
  <si>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</si>
  <si>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</si>
  <si>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</si>
  <si>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</si>
  <si>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</si>
  <si>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</si>
  <si>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</si>
  <si>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</si>
  <si>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</si>
  <si>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</si>
  <si>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</si>
  <si>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</si>
  <si>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</si>
  <si>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</si>
  <si>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</si>
  <si>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</si>
  <si>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</si>
  <si>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</si>
  <si>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</si>
  <si>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</si>
  <si>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</si>
  <si>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</si>
  <si>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</si>
  <si>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</si>
  <si>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</si>
  <si>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</si>
  <si>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</si>
  <si>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</si>
  <si>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</si>
  <si>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</si>
  <si>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</si>
  <si>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</si>
  <si>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</si>
  <si>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</si>
  <si>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</si>
  <si>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</si>
  <si>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</si>
  <si>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</si>
  <si>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</si>
  <si>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</si>
  <si>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</si>
  <si>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</si>
  <si>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</si>
  <si>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</si>
  <si>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</si>
  <si>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>L118</t>
  </si>
  <si>
    <t>L119</t>
  </si>
  <si>
    <t>L120</t>
  </si>
  <si>
    <t>L121</t>
  </si>
  <si>
    <t>L122</t>
  </si>
  <si>
    <t>L123</t>
  </si>
  <si>
    <t>L124</t>
  </si>
  <si>
    <t>L125</t>
  </si>
  <si>
    <t>L126</t>
  </si>
  <si>
    <t>L127</t>
  </si>
  <si>
    <t>L128</t>
  </si>
  <si>
    <t>L129</t>
  </si>
  <si>
    <t>L130</t>
  </si>
  <si>
    <t>L131</t>
  </si>
  <si>
    <t>L132</t>
  </si>
  <si>
    <t>L133</t>
  </si>
  <si>
    <t>L134</t>
  </si>
  <si>
    <t>L135</t>
  </si>
  <si>
    <t>L136</t>
  </si>
  <si>
    <t>L137</t>
  </si>
  <si>
    <t>L138</t>
  </si>
  <si>
    <t>L139</t>
  </si>
  <si>
    <t>L140</t>
  </si>
  <si>
    <t>L141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</si>
  <si>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</si>
  <si>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</si>
  <si>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</si>
  <si>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</si>
  <si>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</si>
  <si>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</si>
  <si>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</si>
  <si>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</si>
  <si>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</si>
  <si>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</si>
  <si>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</si>
  <si>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</si>
  <si>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</si>
  <si>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</si>
  <si>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</si>
  <si>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</si>
  <si>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</si>
  <si>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</si>
  <si>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</si>
  <si>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</si>
  <si>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</si>
  <si>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Patch Cost</t>
  </si>
  <si>
    <t>Unit Totals (Pg1-3)</t>
  </si>
  <si>
    <t>Discount, Total with Discount (Pg 1-3)</t>
  </si>
  <si>
    <t>Unit Totals (Pg1-4)</t>
  </si>
  <si>
    <t>Discount, Total with Discount (Pg 1-4)</t>
  </si>
  <si>
    <t>Patch Location</t>
  </si>
  <si>
    <t>XXXXXX</t>
  </si>
  <si>
    <r>
      <t>Price before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patch &amp; discount</t>
    </r>
  </si>
  <si>
    <t>Final Line Price</t>
  </si>
  <si>
    <r>
      <t xml:space="preserve">*Due to the varied nature of our full custom program, </t>
    </r>
    <r>
      <rPr>
        <i/>
        <sz val="9"/>
        <color theme="1"/>
        <rFont val="Calibri"/>
        <family val="2"/>
        <scheme val="minor"/>
      </rPr>
      <t>full custom prices will not autofill on this order form</t>
    </r>
    <r>
      <rPr>
        <sz val="9"/>
        <color theme="1"/>
        <rFont val="Calibri"/>
        <family val="2"/>
        <scheme val="minor"/>
      </rPr>
      <t>. Please reference our sales program for more info.</t>
    </r>
  </si>
  <si>
    <t>Final Unit Price</t>
  </si>
  <si>
    <t>Final Unit Price (Incl. Patch &amp; Discount)</t>
  </si>
  <si>
    <r>
      <t xml:space="preserve">Final Unit Price </t>
    </r>
    <r>
      <rPr>
        <sz val="11"/>
        <color theme="0"/>
        <rFont val="Calibri"/>
        <family val="2"/>
        <scheme val="minor"/>
      </rPr>
      <t>(Incl. Patch &amp; Discount)</t>
    </r>
  </si>
  <si>
    <r>
      <t xml:space="preserve">Unit Price </t>
    </r>
    <r>
      <rPr>
        <sz val="11"/>
        <color theme="0"/>
        <rFont val="Calibri"/>
        <family val="2"/>
        <scheme val="minor"/>
      </rPr>
      <t>before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patch &amp; discount</t>
    </r>
  </si>
  <si>
    <t>c198</t>
  </si>
  <si>
    <t>MP1</t>
  </si>
  <si>
    <t>Front Right</t>
  </si>
  <si>
    <t xml:space="preserve">EX: </t>
  </si>
  <si>
    <t>N/A</t>
  </si>
  <si>
    <t>CUST/REP</t>
  </si>
  <si>
    <t>FILL OUT!!!</t>
  </si>
  <si>
    <r>
      <t xml:space="preserve">Patch Cost
</t>
    </r>
    <r>
      <rPr>
        <b/>
        <sz val="9"/>
        <color theme="1"/>
        <rFont val="Calibri (Body)"/>
      </rPr>
      <t>$2 - Microsuede/Woven</t>
    </r>
  </si>
  <si>
    <t>$3 - Rubber</t>
  </si>
  <si>
    <t>2023 Schedule</t>
  </si>
  <si>
    <t>Summer 2023 Order Deadline</t>
  </si>
  <si>
    <t>C377</t>
  </si>
  <si>
    <t>C378</t>
  </si>
  <si>
    <t>C379</t>
  </si>
  <si>
    <t>C380</t>
  </si>
  <si>
    <t>C385</t>
  </si>
  <si>
    <t>C388</t>
  </si>
  <si>
    <t>C381</t>
  </si>
  <si>
    <t>C384</t>
  </si>
  <si>
    <t>C390</t>
  </si>
  <si>
    <t>C392</t>
  </si>
  <si>
    <t>C393</t>
  </si>
  <si>
    <t>C395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</si>
  <si>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</si>
  <si>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</si>
  <si>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</si>
  <si>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</si>
  <si>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</si>
  <si>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</si>
  <si>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</si>
  <si>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</si>
  <si>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</si>
  <si>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</si>
  <si>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</si>
  <si>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</si>
  <si>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</si>
  <si>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</si>
  <si>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</si>
  <si>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</si>
  <si>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</si>
  <si>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C414</t>
  </si>
  <si>
    <t>C415</t>
  </si>
  <si>
    <t>C416</t>
  </si>
  <si>
    <t>C417</t>
  </si>
  <si>
    <t>C418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</si>
  <si>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</si>
  <si>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</si>
  <si>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</si>
  <si>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</si>
  <si>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</si>
  <si>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</si>
  <si>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</si>
  <si>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</si>
  <si>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</si>
  <si>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</si>
  <si>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C437</t>
  </si>
  <si>
    <t>C439</t>
  </si>
  <si>
    <t>C440</t>
  </si>
  <si>
    <t>C443</t>
  </si>
  <si>
    <t>C444</t>
  </si>
  <si>
    <t>C445</t>
  </si>
  <si>
    <t>C447</t>
  </si>
  <si>
    <t>C448</t>
  </si>
  <si>
    <t>C449</t>
  </si>
  <si>
    <t>C451</t>
  </si>
  <si>
    <t>C452</t>
  </si>
  <si>
    <t>C453</t>
  </si>
  <si>
    <t>C454</t>
  </si>
  <si>
    <t>C455</t>
  </si>
  <si>
    <t>C456</t>
  </si>
  <si>
    <t>C457</t>
  </si>
  <si>
    <t>C458</t>
  </si>
  <si>
    <t>C460</t>
  </si>
  <si>
    <t>C461</t>
  </si>
  <si>
    <t>C462</t>
  </si>
  <si>
    <t>C463</t>
  </si>
  <si>
    <t>C464</t>
  </si>
  <si>
    <t>C465</t>
  </si>
  <si>
    <t>C466</t>
  </si>
  <si>
    <t>C467</t>
  </si>
  <si>
    <t>C468</t>
  </si>
  <si>
    <t>C469</t>
  </si>
  <si>
    <t>C470</t>
  </si>
  <si>
    <t>C471</t>
  </si>
  <si>
    <t>C472</t>
  </si>
  <si>
    <t>C473</t>
  </si>
  <si>
    <t>CY75</t>
  </si>
  <si>
    <t>CY76</t>
  </si>
  <si>
    <t>CY77</t>
  </si>
  <si>
    <t>CY78</t>
  </si>
  <si>
    <t>CY79</t>
  </si>
  <si>
    <t>CY80</t>
  </si>
  <si>
    <t>CY81</t>
  </si>
  <si>
    <t>CY82</t>
  </si>
  <si>
    <t>CY83</t>
  </si>
  <si>
    <t>CY84</t>
  </si>
  <si>
    <t>CY85</t>
  </si>
  <si>
    <t>CY86</t>
  </si>
  <si>
    <t>CY87</t>
  </si>
  <si>
    <t>CC_2023</t>
  </si>
  <si>
    <t>Fanny Packs</t>
  </si>
  <si>
    <t>OSFM</t>
  </si>
  <si>
    <t>Fanny Packs/BELTS</t>
  </si>
  <si>
    <t>Belts</t>
  </si>
  <si>
    <t>50 Units</t>
  </si>
  <si>
    <t>FP001</t>
  </si>
  <si>
    <t>FP002</t>
  </si>
  <si>
    <t>FP003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</si>
</sst>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"/>
    <numFmt numFmtId="165" formatCode="#\ &quot;Units&quot;"/>
    <numFmt numFmtId="166" formatCode="m/d/yyyy;@"/>
    <numFmt numFmtId="167" formatCode="0;;\-\-"/>
    <numFmt numFmtId="168" formatCode="#\ &quot;Per Hat Style&quot;"/>
    <numFmt numFmtId="169" formatCode="0.0%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sz val="9"/>
      <color rgb="FFFFFFFF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Helvetica"/>
      <family val="2"/>
    </font>
    <font>
      <i/>
      <sz val="11"/>
      <color rgb="FF000000"/>
      <name val="Calibri"/>
      <family val="2"/>
      <scheme val="minor"/>
    </font>
    <font>
      <sz val="13"/>
      <color rgb="FF1F497D"/>
      <name val="Georgia"/>
      <family val="1"/>
    </font>
    <font>
      <sz val="12"/>
      <color theme="4" tint="0.79998168889431442"/>
      <name val="Calibri"/>
      <family val="2"/>
      <scheme val="minor"/>
    </font>
    <font>
      <b/>
      <sz val="9"/>
      <color theme="1"/>
      <name val="Calibri (Body)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5FCFF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CFC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18">
    <xf numFmtId="0" fontId="0" fillId="0" borderId="0" xfId="0"/>
    <xf numFmtId="0" fontId="1" fillId="0" borderId="0" xfId="3" applyFont="1"/>
    <xf numFmtId="0" fontId="1" fillId="0" borderId="0" xfId="3" applyFont="1"/>
    <xf numFmtId="0" fontId="1" fillId="0" borderId="0" xfId="3" applyFont="1"/>
    <xf numFmtId="0" fontId="1" fillId="0" borderId="0" xfId="3" applyFont="1"/>
    <xf numFmtId="0" fontId="1" fillId="0" borderId="0" xfId="3" applyFont="1"/>
    <xf numFmtId="0" fontId="1" fillId="0" borderId="0" xfId="3" applyFont="1"/>
    <xf numFmtId="0" fontId="1" fillId="0" borderId="0" xfId="3" applyFont="1"/>
    <xf numFmtId="0" fontId="1" fillId="0" borderId="0" xfId="3" applyFont="1"/>
    <xf numFmtId="0" fontId="1" fillId="0" borderId="0" xfId="3"/>
    <xf numFmtId="0" fontId="1" fillId="4" borderId="1" xfId="3" applyFill="1" applyBorder="1"/>
    <xf numFmtId="0" fontId="1" fillId="4" borderId="2" xfId="3" applyFill="1" applyBorder="1"/>
    <xf numFmtId="0" fontId="1" fillId="4" borderId="3" xfId="3" applyFill="1" applyBorder="1"/>
    <xf numFmtId="0" fontId="7" fillId="5" borderId="1" xfId="0" applyFont="1" applyFill="1" applyBorder="1" applyAlignment="1">
      <alignment horizontal="centerContinuous" vertical="center"/>
    </xf>
    <xf numFmtId="0" fontId="0" fillId="5" borderId="2" xfId="0" applyFill="1" applyBorder="1" applyAlignment="1">
      <alignment horizontal="centerContinuous"/>
    </xf>
    <xf numFmtId="0" fontId="7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Continuous"/>
    </xf>
    <xf numFmtId="0" fontId="0" fillId="4" borderId="0" xfId="0" applyFill="1"/>
    <xf numFmtId="0" fontId="7" fillId="6" borderId="1" xfId="0" applyFont="1" applyFill="1" applyBorder="1" applyAlignment="1">
      <alignment horizontal="centerContinuous" vertical="center"/>
    </xf>
    <xf numFmtId="0" fontId="0" fillId="6" borderId="2" xfId="0" applyFill="1" applyBorder="1" applyAlignment="1">
      <alignment horizontal="centerContinuous"/>
    </xf>
    <xf numFmtId="0" fontId="0" fillId="6" borderId="3" xfId="0" applyFill="1" applyBorder="1" applyAlignment="1">
      <alignment horizontal="centerContinuous"/>
    </xf>
    <xf numFmtId="0" fontId="1" fillId="4" borderId="4" xfId="3" applyFill="1" applyBorder="1"/>
    <xf numFmtId="0" fontId="1" fillId="4" borderId="0" xfId="3" applyFill="1"/>
    <xf numFmtId="0" fontId="1" fillId="4" borderId="5" xfId="3" applyFill="1" applyBorder="1"/>
    <xf numFmtId="0" fontId="0" fillId="5" borderId="4" xfId="0" applyFill="1" applyBorder="1" applyAlignment="1">
      <alignment horizontal="centerContinuous" vertical="center"/>
    </xf>
    <xf numFmtId="0" fontId="0" fillId="5" borderId="0" xfId="0" applyFill="1" applyAlignment="1">
      <alignment horizontal="centerContinuous" vertical="center"/>
    </xf>
    <xf numFmtId="0" fontId="0" fillId="5" borderId="5" xfId="0" applyFill="1" applyBorder="1" applyAlignment="1">
      <alignment horizontal="centerContinuous" vertical="center"/>
    </xf>
    <xf numFmtId="0" fontId="6" fillId="6" borderId="4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6" borderId="0" xfId="0" applyFont="1" applyFill="1" applyAlignment="1">
      <alignment horizontal="centerContinuous" vertical="center"/>
    </xf>
    <xf numFmtId="0" fontId="6" fillId="6" borderId="5" xfId="0" applyFont="1" applyFill="1" applyBorder="1" applyAlignment="1">
      <alignment horizontal="centerContinuous" vertical="center"/>
    </xf>
    <xf numFmtId="0" fontId="8" fillId="4" borderId="0" xfId="3" applyFont="1" applyFill="1" applyAlignment="1">
      <alignment horizontal="centerContinuous"/>
    </xf>
    <xf numFmtId="0" fontId="8" fillId="4" borderId="0" xfId="3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0" fillId="6" borderId="4" xfId="0" applyFill="1" applyBorder="1"/>
    <xf numFmtId="0" fontId="0" fillId="6" borderId="0" xfId="0" applyFill="1" applyAlignment="1">
      <alignment horizontal="left"/>
    </xf>
    <xf numFmtId="0" fontId="0" fillId="6" borderId="5" xfId="0" applyFill="1" applyBorder="1" applyAlignment="1">
      <alignment horizontal="left"/>
    </xf>
    <xf numFmtId="0" fontId="1" fillId="4" borderId="0" xfId="3" applyFill="1" applyAlignment="1">
      <alignment horizontal="center"/>
    </xf>
    <xf numFmtId="0" fontId="10" fillId="5" borderId="6" xfId="0" applyFont="1" applyFill="1" applyBorder="1" applyAlignment="1">
      <alignment horizontal="centerContinuous"/>
    </xf>
    <xf numFmtId="0" fontId="3" fillId="5" borderId="7" xfId="0" applyFont="1" applyFill="1" applyBorder="1" applyAlignment="1">
      <alignment horizontal="centerContinuous"/>
    </xf>
    <xf numFmtId="0" fontId="3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Continuous"/>
    </xf>
    <xf numFmtId="0" fontId="3" fillId="5" borderId="8" xfId="0" applyFont="1" applyFill="1" applyBorder="1" applyAlignment="1">
      <alignment horizontal="centerContinuous"/>
    </xf>
    <xf numFmtId="164" fontId="3" fillId="6" borderId="0" xfId="0" applyNumberFormat="1" applyFont="1" applyFill="1" applyAlignment="1">
      <alignment horizontal="left" vertical="center"/>
    </xf>
    <xf numFmtId="0" fontId="3" fillId="6" borderId="0" xfId="0" applyFont="1" applyFill="1" applyAlignment="1">
      <alignment horizontal="left"/>
    </xf>
    <xf numFmtId="165" fontId="3" fillId="6" borderId="0" xfId="0" applyNumberFormat="1" applyFont="1" applyFill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right" vertical="center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14" fontId="6" fillId="5" borderId="0" xfId="0" applyNumberFormat="1" applyFont="1" applyFill="1" applyAlignment="1">
      <alignment horizontal="left"/>
    </xf>
    <xf numFmtId="14" fontId="6" fillId="5" borderId="5" xfId="0" applyNumberFormat="1" applyFont="1" applyFill="1" applyBorder="1" applyAlignment="1">
      <alignment horizontal="left" vertical="center"/>
    </xf>
    <xf numFmtId="0" fontId="7" fillId="6" borderId="6" xfId="0" applyFont="1" applyFill="1" applyBorder="1" applyAlignment="1">
      <alignment vertical="center"/>
    </xf>
    <xf numFmtId="164" fontId="9" fillId="6" borderId="7" xfId="0" applyNumberFormat="1" applyFont="1" applyFill="1" applyBorder="1" applyAlignment="1">
      <alignment horizontal="left" vertical="center"/>
    </xf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11" fillId="4" borderId="0" xfId="5" applyFill="1" applyAlignment="1">
      <alignment horizontal="center"/>
    </xf>
    <xf numFmtId="0" fontId="6" fillId="6" borderId="4" xfId="0" applyFont="1" applyFill="1" applyBorder="1"/>
    <xf numFmtId="164" fontId="6" fillId="6" borderId="0" xfId="0" applyNumberFormat="1" applyFont="1" applyFill="1" applyAlignment="1">
      <alignment horizontal="left" vertical="center"/>
    </xf>
    <xf numFmtId="165" fontId="6" fillId="6" borderId="0" xfId="0" applyNumberFormat="1" applyFont="1" applyFill="1" applyAlignment="1">
      <alignment horizontal="left" vertical="center"/>
    </xf>
    <xf numFmtId="0" fontId="6" fillId="6" borderId="5" xfId="0" applyFont="1" applyFill="1" applyBorder="1" applyAlignment="1">
      <alignment horizontal="left"/>
    </xf>
    <xf numFmtId="0" fontId="12" fillId="4" borderId="0" xfId="3" applyFont="1" applyFill="1"/>
    <xf numFmtId="0" fontId="6" fillId="5" borderId="4" xfId="0" applyFont="1" applyFill="1" applyBorder="1" applyAlignment="1">
      <alignment horizontal="right"/>
    </xf>
    <xf numFmtId="0" fontId="6" fillId="5" borderId="0" xfId="0" applyFont="1" applyFill="1" applyAlignment="1">
      <alignment horizontal="left"/>
    </xf>
    <xf numFmtId="9" fontId="6" fillId="5" borderId="5" xfId="0" applyNumberFormat="1" applyFont="1" applyFill="1" applyBorder="1" applyAlignment="1">
      <alignment horizontal="left" vertical="center"/>
    </xf>
    <xf numFmtId="0" fontId="6" fillId="6" borderId="0" xfId="0" applyFont="1" applyFill="1" applyAlignment="1">
      <alignment horizontal="left"/>
    </xf>
    <xf numFmtId="0" fontId="6" fillId="6" borderId="0" xfId="0" quotePrefix="1" applyFont="1" applyFill="1" applyAlignment="1">
      <alignment horizontal="left"/>
    </xf>
    <xf numFmtId="0" fontId="13" fillId="4" borderId="0" xfId="3" applyFont="1" applyFill="1"/>
    <xf numFmtId="9" fontId="6" fillId="5" borderId="0" xfId="0" applyNumberFormat="1" applyFont="1" applyFill="1" applyAlignment="1">
      <alignment horizontal="left"/>
    </xf>
    <xf numFmtId="0" fontId="14" fillId="6" borderId="4" xfId="0" applyFont="1" applyFill="1" applyBorder="1" applyAlignment="1">
      <alignment vertical="center"/>
    </xf>
    <xf numFmtId="0" fontId="14" fillId="6" borderId="0" xfId="0" applyFont="1" applyFill="1" applyAlignment="1">
      <alignment horizontal="left" vertical="center"/>
    </xf>
    <xf numFmtId="0" fontId="14" fillId="6" borderId="0" xfId="0" quotePrefix="1" applyFont="1" applyFill="1" applyAlignment="1">
      <alignment horizontal="left"/>
    </xf>
    <xf numFmtId="0" fontId="14" fillId="6" borderId="5" xfId="0" quotePrefix="1" applyFont="1" applyFill="1" applyBorder="1" applyAlignment="1">
      <alignment horizontal="left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14" fontId="6" fillId="5" borderId="8" xfId="0" applyNumberFormat="1" applyFont="1" applyFill="1" applyBorder="1" applyAlignment="1">
      <alignment horizontal="left" vertical="center"/>
    </xf>
    <xf numFmtId="0" fontId="0" fillId="6" borderId="4" xfId="0" applyFill="1" applyBorder="1" applyAlignment="1">
      <alignment vertical="center"/>
    </xf>
    <xf numFmtId="0" fontId="0" fillId="6" borderId="0" xfId="0" applyFill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9" fillId="4" borderId="0" xfId="3" applyFont="1" applyFill="1"/>
    <xf numFmtId="0" fontId="1" fillId="4" borderId="7" xfId="3" applyFill="1" applyBorder="1"/>
    <xf numFmtId="0" fontId="9" fillId="4" borderId="7" xfId="3" applyFont="1" applyFill="1" applyBorder="1"/>
    <xf numFmtId="0" fontId="0" fillId="6" borderId="7" xfId="0" applyFill="1" applyBorder="1" applyAlignment="1">
      <alignment horizontal="left" vertical="center"/>
    </xf>
    <xf numFmtId="165" fontId="0" fillId="6" borderId="7" xfId="0" applyNumberForma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9" fillId="4" borderId="9" xfId="3" applyFont="1" applyFill="1" applyBorder="1"/>
    <xf numFmtId="0" fontId="7" fillId="7" borderId="1" xfId="0" applyFont="1" applyFill="1" applyBorder="1" applyAlignment="1">
      <alignment horizontal="centerContinuous" vertical="center"/>
    </xf>
    <xf numFmtId="0" fontId="0" fillId="7" borderId="2" xfId="0" applyFill="1" applyBorder="1" applyAlignment="1">
      <alignment horizontal="centerContinuous"/>
    </xf>
    <xf numFmtId="0" fontId="15" fillId="7" borderId="2" xfId="0" applyFont="1" applyFill="1" applyBorder="1" applyAlignment="1">
      <alignment horizontal="centerContinuous"/>
    </xf>
    <xf numFmtId="0" fontId="0" fillId="7" borderId="3" xfId="0" applyFill="1" applyBorder="1" applyAlignment="1">
      <alignment horizontal="centerContinuous"/>
    </xf>
    <xf numFmtId="0" fontId="11" fillId="4" borderId="0" xfId="5" applyFill="1" applyBorder="1"/>
    <xf numFmtId="0" fontId="0" fillId="7" borderId="4" xfId="0" applyFill="1" applyBorder="1" applyAlignment="1">
      <alignment horizontal="centerContinuous" vertical="center"/>
    </xf>
    <xf numFmtId="0" fontId="0" fillId="7" borderId="0" xfId="0" applyFill="1" applyAlignment="1">
      <alignment horizontal="centerContinuous" vertical="center"/>
    </xf>
    <xf numFmtId="0" fontId="0" fillId="7" borderId="0" xfId="0" applyFill="1" applyAlignment="1">
      <alignment horizontal="center" vertical="top"/>
    </xf>
    <xf numFmtId="0" fontId="0" fillId="7" borderId="5" xfId="0" applyFill="1" applyBorder="1" applyAlignment="1">
      <alignment horizontal="centerContinuous" vertical="center"/>
    </xf>
    <xf numFmtId="14" fontId="1" fillId="4" borderId="0" xfId="3" applyNumberFormat="1" applyFill="1" applyAlignment="1">
      <alignment horizontal="left"/>
    </xf>
    <xf numFmtId="0" fontId="16" fillId="6" borderId="4" xfId="0" applyFont="1" applyFill="1" applyBorder="1"/>
    <xf numFmtId="164" fontId="16" fillId="6" borderId="0" xfId="0" applyNumberFormat="1" applyFont="1" applyFill="1" applyAlignment="1">
      <alignment horizontal="left" vertical="center"/>
    </xf>
    <xf numFmtId="0" fontId="16" fillId="6" borderId="0" xfId="0" quotePrefix="1" applyFont="1" applyFill="1" applyAlignment="1">
      <alignment horizontal="left"/>
    </xf>
    <xf numFmtId="0" fontId="16" fillId="6" borderId="5" xfId="0" quotePrefix="1" applyFont="1" applyFill="1" applyBorder="1" applyAlignment="1">
      <alignment horizontal="left"/>
    </xf>
    <xf numFmtId="0" fontId="0" fillId="7" borderId="4" xfId="0" applyFill="1" applyBorder="1"/>
    <xf numFmtId="0" fontId="0" fillId="7" borderId="0" xfId="0" applyFill="1"/>
    <xf numFmtId="0" fontId="0" fillId="7" borderId="5" xfId="0" applyFill="1" applyBorder="1"/>
    <xf numFmtId="0" fontId="16" fillId="6" borderId="4" xfId="0" applyFont="1" applyFill="1" applyBorder="1" applyAlignment="1">
      <alignment vertical="center"/>
    </xf>
    <xf numFmtId="0" fontId="0" fillId="7" borderId="6" xfId="0" applyFill="1" applyBorder="1"/>
    <xf numFmtId="0" fontId="0" fillId="7" borderId="7" xfId="0" applyFill="1" applyBorder="1"/>
    <xf numFmtId="0" fontId="3" fillId="7" borderId="7" xfId="0" applyFont="1" applyFill="1" applyBorder="1" applyAlignment="1">
      <alignment horizontal="centerContinuous"/>
    </xf>
    <xf numFmtId="0" fontId="0" fillId="7" borderId="8" xfId="0" applyFill="1" applyBorder="1"/>
    <xf numFmtId="0" fontId="9" fillId="4" borderId="0" xfId="3" applyFont="1" applyFill="1" applyAlignment="1">
      <alignment wrapText="1"/>
    </xf>
    <xf numFmtId="0" fontId="16" fillId="4" borderId="0" xfId="3" applyFont="1" applyFill="1"/>
    <xf numFmtId="9" fontId="6" fillId="7" borderId="0" xfId="0" applyNumberFormat="1" applyFont="1" applyFill="1" applyAlignment="1">
      <alignment horizontal="center"/>
    </xf>
    <xf numFmtId="0" fontId="6" fillId="6" borderId="4" xfId="0" applyFont="1" applyFill="1" applyBorder="1" applyAlignment="1">
      <alignment vertical="center"/>
    </xf>
    <xf numFmtId="0" fontId="1" fillId="4" borderId="9" xfId="3" applyFill="1" applyBorder="1"/>
    <xf numFmtId="0" fontId="6" fillId="7" borderId="0" xfId="0" applyFont="1" applyFill="1" applyAlignment="1">
      <alignment horizontal="center"/>
    </xf>
    <xf numFmtId="14" fontId="16" fillId="4" borderId="0" xfId="3" applyNumberFormat="1" applyFont="1" applyFill="1" applyAlignment="1">
      <alignment horizontal="left"/>
    </xf>
    <xf numFmtId="0" fontId="17" fillId="4" borderId="0" xfId="3" applyFont="1" applyFill="1"/>
    <xf numFmtId="0" fontId="3" fillId="7" borderId="6" xfId="0" applyFont="1" applyFill="1" applyBorder="1" applyAlignment="1">
      <alignment horizontal="centerContinuous"/>
    </xf>
    <xf numFmtId="0" fontId="6" fillId="7" borderId="7" xfId="0" applyFont="1" applyFill="1" applyBorder="1" applyAlignment="1">
      <alignment horizontal="centerContinuous"/>
    </xf>
    <xf numFmtId="0" fontId="3" fillId="7" borderId="8" xfId="0" applyFont="1" applyFill="1" applyBorder="1" applyAlignment="1">
      <alignment horizontal="centerContinuous"/>
    </xf>
    <xf numFmtId="0" fontId="6" fillId="6" borderId="5" xfId="0" applyFont="1" applyFill="1" applyBorder="1" applyAlignment="1">
      <alignment horizontal="left" vertical="center"/>
    </xf>
    <xf numFmtId="0" fontId="9" fillId="4" borderId="4" xfId="3" applyFont="1" applyFill="1" applyBorder="1" applyAlignment="1">
      <alignment vertical="center"/>
    </xf>
    <xf numFmtId="0" fontId="19" fillId="8" borderId="0" xfId="3" applyFont="1" applyFill="1" applyAlignment="1">
      <alignment vertical="center"/>
    </xf>
    <xf numFmtId="0" fontId="20" fillId="8" borderId="0" xfId="3" applyFont="1" applyFill="1" applyAlignment="1">
      <alignment horizontal="center" vertical="center"/>
    </xf>
    <xf numFmtId="0" fontId="21" fillId="8" borderId="0" xfId="3" applyFont="1" applyFill="1" applyAlignment="1">
      <alignment horizontal="center" vertical="center" wrapText="1"/>
    </xf>
    <xf numFmtId="0" fontId="19" fillId="8" borderId="0" xfId="3" applyFont="1" applyFill="1" applyAlignment="1">
      <alignment horizontal="center" vertical="center"/>
    </xf>
    <xf numFmtId="0" fontId="9" fillId="0" borderId="0" xfId="3" applyFont="1" applyAlignment="1">
      <alignment vertical="center"/>
    </xf>
    <xf numFmtId="0" fontId="3" fillId="7" borderId="4" xfId="0" applyFont="1" applyFill="1" applyBorder="1" applyAlignment="1">
      <alignment horizontal="centerContinuous"/>
    </xf>
    <xf numFmtId="0" fontId="3" fillId="7" borderId="0" xfId="0" applyFont="1" applyFill="1" applyAlignment="1">
      <alignment horizontal="centerContinuous"/>
    </xf>
    <xf numFmtId="0" fontId="6" fillId="7" borderId="0" xfId="0" applyFont="1" applyFill="1"/>
    <xf numFmtId="0" fontId="3" fillId="7" borderId="5" xfId="0" applyFont="1" applyFill="1" applyBorder="1" applyAlignment="1">
      <alignment horizontal="centerContinuous"/>
    </xf>
    <xf numFmtId="164" fontId="0" fillId="6" borderId="0" xfId="0" applyNumberFormat="1" applyFill="1" applyAlignment="1">
      <alignment horizontal="left" vertical="center"/>
    </xf>
    <xf numFmtId="165" fontId="0" fillId="6" borderId="0" xfId="0" applyNumberFormat="1" applyFill="1" applyAlignment="1">
      <alignment horizontal="left" vertical="center"/>
    </xf>
    <xf numFmtId="0" fontId="22" fillId="8" borderId="0" xfId="3" applyFont="1" applyFill="1" applyAlignment="1">
      <alignment horizontal="center" vertical="center"/>
    </xf>
    <xf numFmtId="0" fontId="19" fillId="8" borderId="0" xfId="3" applyFont="1" applyFill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4" borderId="4" xfId="3" applyFill="1" applyBorder="1" applyAlignment="1">
      <alignment vertical="center"/>
    </xf>
    <xf numFmtId="0" fontId="1" fillId="4" borderId="10" xfId="3" applyFill="1" applyBorder="1" applyAlignment="1">
      <alignment horizontal="left" vertical="center"/>
    </xf>
    <xf numFmtId="0" fontId="1" fillId="4" borderId="11" xfId="3" applyFill="1" applyBorder="1" applyAlignment="1">
      <alignment horizontal="left" vertical="center"/>
    </xf>
    <xf numFmtId="0" fontId="1" fillId="4" borderId="10" xfId="3" applyFill="1" applyBorder="1" applyAlignment="1">
      <alignment vertical="center"/>
    </xf>
    <xf numFmtId="0" fontId="1" fillId="4" borderId="5" xfId="3" applyFill="1" applyBorder="1" applyAlignment="1">
      <alignment vertical="center"/>
    </xf>
    <xf numFmtId="0" fontId="1" fillId="0" borderId="0" xfId="3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9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9" fontId="6" fillId="7" borderId="5" xfId="0" applyNumberFormat="1" applyFont="1" applyFill="1" applyBorder="1" applyAlignment="1">
      <alignment horizontal="center" vertical="center"/>
    </xf>
    <xf numFmtId="0" fontId="6" fillId="6" borderId="5" xfId="0" quotePrefix="1" applyFont="1" applyFill="1" applyBorder="1" applyAlignment="1">
      <alignment horizontal="left"/>
    </xf>
    <xf numFmtId="0" fontId="1" fillId="0" borderId="10" xfId="3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9" fontId="6" fillId="7" borderId="7" xfId="0" applyNumberFormat="1" applyFont="1" applyFill="1" applyBorder="1" applyAlignment="1">
      <alignment horizontal="center" vertical="center"/>
    </xf>
    <xf numFmtId="0" fontId="6" fillId="7" borderId="7" xfId="0" applyFont="1" applyFill="1" applyBorder="1"/>
    <xf numFmtId="0" fontId="6" fillId="7" borderId="7" xfId="0" applyFont="1" applyFill="1" applyBorder="1" applyAlignment="1">
      <alignment horizontal="center" vertical="center"/>
    </xf>
    <xf numFmtId="9" fontId="6" fillId="7" borderId="8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7" fillId="9" borderId="1" xfId="0" applyFont="1" applyFill="1" applyBorder="1" applyAlignment="1">
      <alignment horizontal="centerContinuous" vertical="center"/>
    </xf>
    <xf numFmtId="0" fontId="6" fillId="9" borderId="2" xfId="0" applyFont="1" applyFill="1" applyBorder="1" applyAlignment="1">
      <alignment horizontal="centerContinuous"/>
    </xf>
    <xf numFmtId="0" fontId="7" fillId="9" borderId="2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 vertical="center"/>
    </xf>
    <xf numFmtId="0" fontId="0" fillId="9" borderId="0" xfId="0" applyFill="1" applyAlignment="1">
      <alignment horizontal="centerContinuous" vertical="center"/>
    </xf>
    <xf numFmtId="0" fontId="6" fillId="9" borderId="4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Continuous" vertical="center"/>
    </xf>
    <xf numFmtId="0" fontId="0" fillId="9" borderId="4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5" xfId="0" applyFill="1" applyBorder="1" applyAlignment="1">
      <alignment vertical="center"/>
    </xf>
    <xf numFmtId="0" fontId="10" fillId="9" borderId="0" xfId="0" applyFont="1" applyFill="1" applyAlignment="1">
      <alignment horizontal="center" vertical="center"/>
    </xf>
    <xf numFmtId="0" fontId="10" fillId="9" borderId="5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164" fontId="6" fillId="9" borderId="0" xfId="0" applyNumberFormat="1" applyFont="1" applyFill="1" applyAlignment="1">
      <alignment horizontal="center" vertical="center"/>
    </xf>
    <xf numFmtId="165" fontId="6" fillId="9" borderId="0" xfId="0" applyNumberFormat="1" applyFont="1" applyFill="1" applyAlignment="1">
      <alignment horizontal="center" vertical="center"/>
    </xf>
    <xf numFmtId="0" fontId="6" fillId="9" borderId="5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164" fontId="6" fillId="9" borderId="7" xfId="0" applyNumberFormat="1" applyFont="1" applyFill="1" applyBorder="1" applyAlignment="1">
      <alignment horizontal="center" vertical="center"/>
    </xf>
    <xf numFmtId="165" fontId="6" fillId="9" borderId="7" xfId="0" quotePrefix="1" applyNumberFormat="1" applyFont="1" applyFill="1" applyBorder="1" applyAlignment="1">
      <alignment horizontal="center" vertical="center"/>
    </xf>
    <xf numFmtId="168" fontId="6" fillId="9" borderId="7" xfId="0" applyNumberFormat="1" applyFont="1" applyFill="1" applyBorder="1" applyAlignment="1">
      <alignment horizontal="center" vertical="center"/>
    </xf>
    <xf numFmtId="0" fontId="6" fillId="9" borderId="8" xfId="0" quotePrefix="1" applyFont="1" applyFill="1" applyBorder="1" applyAlignment="1">
      <alignment vertical="center"/>
    </xf>
    <xf numFmtId="0" fontId="0" fillId="6" borderId="6" xfId="0" applyFill="1" applyBorder="1"/>
    <xf numFmtId="0" fontId="19" fillId="10" borderId="0" xfId="3" applyFont="1" applyFill="1" applyAlignment="1">
      <alignment horizontal="left" vertical="center"/>
    </xf>
    <xf numFmtId="0" fontId="19" fillId="10" borderId="0" xfId="3" applyFont="1" applyFill="1" applyAlignment="1">
      <alignment vertical="center"/>
    </xf>
    <xf numFmtId="167" fontId="19" fillId="10" borderId="0" xfId="3" applyNumberFormat="1" applyFont="1" applyFill="1" applyAlignment="1">
      <alignment horizontal="center" vertical="center"/>
    </xf>
    <xf numFmtId="164" fontId="19" fillId="10" borderId="0" xfId="3" applyNumberFormat="1" applyFont="1" applyFill="1" applyAlignment="1">
      <alignment horizontal="center" vertical="center"/>
    </xf>
    <xf numFmtId="169" fontId="19" fillId="10" borderId="5" xfId="3" applyNumberFormat="1" applyFont="1" applyFill="1" applyBorder="1" applyAlignment="1">
      <alignment horizontal="center" vertical="center"/>
    </xf>
    <xf numFmtId="0" fontId="1" fillId="4" borderId="0" xfId="3" applyFill="1" applyAlignment="1">
      <alignment horizontal="center" vertical="center"/>
    </xf>
    <xf numFmtId="0" fontId="23" fillId="4" borderId="0" xfId="3" applyFont="1" applyFill="1" applyAlignment="1">
      <alignment horizontal="center" vertical="center"/>
    </xf>
    <xf numFmtId="0" fontId="1" fillId="4" borderId="0" xfId="3" applyFill="1" applyAlignment="1">
      <alignment horizontal="centerContinuous" vertical="center"/>
    </xf>
    <xf numFmtId="0" fontId="23" fillId="4" borderId="0" xfId="3" applyFont="1" applyFill="1" applyAlignment="1">
      <alignment horizontal="centerContinuous" vertical="center"/>
    </xf>
    <xf numFmtId="0" fontId="1" fillId="4" borderId="6" xfId="3" applyFill="1" applyBorder="1"/>
    <xf numFmtId="0" fontId="1" fillId="4" borderId="8" xfId="3" applyFill="1" applyBorder="1"/>
    <xf numFmtId="0" fontId="0" fillId="0" borderId="12" xfId="0" applyBorder="1"/>
    <xf numFmtId="166" fontId="0" fillId="0" borderId="12" xfId="0" applyNumberFormat="1" applyBorder="1"/>
    <xf numFmtId="14" fontId="0" fillId="0" borderId="12" xfId="0" applyNumberFormat="1" applyBorder="1"/>
    <xf numFmtId="0" fontId="0" fillId="12" borderId="12" xfId="0" applyFill="1" applyBorder="1"/>
    <xf numFmtId="0" fontId="0" fillId="13" borderId="12" xfId="0" applyFill="1" applyBorder="1"/>
    <xf numFmtId="0" fontId="0" fillId="14" borderId="12" xfId="0" applyFill="1" applyBorder="1"/>
    <xf numFmtId="0" fontId="0" fillId="15" borderId="12" xfId="0" applyFill="1" applyBorder="1"/>
    <xf numFmtId="0" fontId="19" fillId="8" borderId="0" xfId="3" applyFont="1" applyFill="1" applyAlignment="1">
      <alignment horizontal="center" vertical="center" wrapText="1"/>
    </xf>
    <xf numFmtId="164" fontId="19" fillId="10" borderId="5" xfId="3" applyNumberFormat="1" applyFont="1" applyFill="1" applyBorder="1" applyAlignment="1">
      <alignment horizontal="center" vertical="center"/>
    </xf>
    <xf numFmtId="0" fontId="24" fillId="16" borderId="0" xfId="0" applyFont="1" applyFill="1" applyAlignment="1">
      <alignment vertical="center"/>
    </xf>
    <xf numFmtId="0" fontId="25" fillId="16" borderId="0" xfId="0" applyFont="1" applyFill="1" applyAlignment="1">
      <alignment horizontal="center" vertical="center"/>
    </xf>
    <xf numFmtId="0" fontId="26" fillId="16" borderId="0" xfId="0" applyFont="1" applyFill="1" applyAlignment="1">
      <alignment horizontal="center" vertical="center" wrapText="1"/>
    </xf>
    <xf numFmtId="0" fontId="27" fillId="16" borderId="0" xfId="0" applyFont="1" applyFill="1" applyAlignment="1">
      <alignment horizontal="center" vertical="center"/>
    </xf>
    <xf numFmtId="0" fontId="24" fillId="16" borderId="0" xfId="0" applyFont="1" applyFill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17" borderId="13" xfId="0" applyFont="1" applyFill="1" applyBorder="1" applyAlignment="1">
      <alignment horizontal="left" vertical="center"/>
    </xf>
    <xf numFmtId="0" fontId="24" fillId="18" borderId="0" xfId="0" applyFont="1" applyFill="1" applyAlignment="1">
      <alignment horizontal="left" vertical="center"/>
    </xf>
    <xf numFmtId="167" fontId="24" fillId="18" borderId="0" xfId="0" applyNumberFormat="1" applyFont="1" applyFill="1" applyAlignment="1">
      <alignment horizontal="center" vertical="center"/>
    </xf>
    <xf numFmtId="164" fontId="24" fillId="18" borderId="5" xfId="0" applyNumberFormat="1" applyFont="1" applyFill="1" applyBorder="1" applyAlignment="1">
      <alignment horizontal="center" vertical="center"/>
    </xf>
    <xf numFmtId="164" fontId="24" fillId="18" borderId="0" xfId="0" applyNumberFormat="1" applyFont="1" applyFill="1" applyAlignment="1">
      <alignment horizontal="center" vertical="center"/>
    </xf>
    <xf numFmtId="0" fontId="24" fillId="18" borderId="0" xfId="0" applyFont="1" applyFill="1" applyAlignment="1">
      <alignment vertical="center"/>
    </xf>
    <xf numFmtId="169" fontId="24" fillId="18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17" borderId="0" xfId="0" applyFont="1" applyFill="1" applyAlignment="1">
      <alignment horizontal="center" vertical="center"/>
    </xf>
    <xf numFmtId="0" fontId="28" fillId="17" borderId="0" xfId="0" applyFont="1" applyFill="1" applyAlignment="1">
      <alignment horizontal="center" vertical="center"/>
    </xf>
    <xf numFmtId="0" fontId="1" fillId="4" borderId="0" xfId="3" applyFill="1" applyBorder="1" applyAlignment="1">
      <alignment vertical="center"/>
    </xf>
    <xf numFmtId="0" fontId="0" fillId="11" borderId="0" xfId="0" applyFill="1" applyBorder="1"/>
    <xf numFmtId="0" fontId="0" fillId="15" borderId="0" xfId="0" applyFill="1"/>
    <xf numFmtId="0" fontId="0" fillId="0" borderId="12" xfId="0" applyFill="1" applyBorder="1"/>
    <xf numFmtId="0" fontId="0" fillId="0" borderId="0" xfId="0" applyFill="1"/>
    <xf numFmtId="0" fontId="0" fillId="0" borderId="0" xfId="0" applyBorder="1"/>
    <xf numFmtId="0" fontId="0" fillId="19" borderId="12" xfId="0" applyFill="1" applyBorder="1"/>
    <xf numFmtId="0" fontId="3" fillId="2" borderId="12" xfId="0" applyFont="1" applyFill="1" applyBorder="1"/>
    <xf numFmtId="0" fontId="3" fillId="3" borderId="12" xfId="0" applyFont="1" applyFill="1" applyBorder="1"/>
    <xf numFmtId="0" fontId="11" fillId="4" borderId="7" xfId="5" applyFill="1" applyBorder="1"/>
    <xf numFmtId="0" fontId="0" fillId="4" borderId="7" xfId="0" applyFill="1" applyBorder="1" applyProtection="1">
      <protection locked="0"/>
    </xf>
    <xf numFmtId="0" fontId="0" fillId="0" borderId="14" xfId="0" applyBorder="1"/>
    <xf numFmtId="166" fontId="0" fillId="0" borderId="14" xfId="0" applyNumberFormat="1" applyBorder="1"/>
    <xf numFmtId="14" fontId="0" fillId="0" borderId="14" xfId="0" applyNumberFormat="1" applyBorder="1"/>
    <xf numFmtId="0" fontId="0" fillId="12" borderId="14" xfId="0" applyFill="1" applyBorder="1"/>
    <xf numFmtId="0" fontId="0" fillId="0" borderId="7" xfId="0" applyBorder="1"/>
    <xf numFmtId="9" fontId="3" fillId="2" borderId="12" xfId="7" applyFont="1" applyFill="1" applyBorder="1"/>
    <xf numFmtId="9" fontId="0" fillId="0" borderId="12" xfId="7" applyFont="1" applyBorder="1"/>
    <xf numFmtId="9" fontId="0" fillId="0" borderId="14" xfId="7" applyFont="1" applyBorder="1"/>
    <xf numFmtId="9" fontId="0" fillId="15" borderId="12" xfId="7" applyFont="1" applyFill="1" applyBorder="1"/>
    <xf numFmtId="9" fontId="0" fillId="0" borderId="0" xfId="7" applyFont="1"/>
    <xf numFmtId="0" fontId="20" fillId="8" borderId="15" xfId="3" applyFont="1" applyFill="1" applyBorder="1" applyAlignment="1">
      <alignment horizontal="center" vertical="center"/>
    </xf>
    <xf numFmtId="0" fontId="19" fillId="8" borderId="14" xfId="3" applyFont="1" applyFill="1" applyBorder="1" applyAlignment="1">
      <alignment vertical="center"/>
    </xf>
    <xf numFmtId="0" fontId="22" fillId="8" borderId="6" xfId="3" applyFont="1" applyFill="1" applyBorder="1" applyAlignment="1">
      <alignment horizontal="center" vertical="center"/>
    </xf>
    <xf numFmtId="0" fontId="21" fillId="8" borderId="15" xfId="3" applyFont="1" applyFill="1" applyBorder="1" applyAlignment="1">
      <alignment horizontal="center" vertical="center" wrapText="1"/>
    </xf>
    <xf numFmtId="0" fontId="19" fillId="8" borderId="14" xfId="3" applyFont="1" applyFill="1" applyBorder="1" applyAlignment="1">
      <alignment vertical="center" wrapText="1"/>
    </xf>
    <xf numFmtId="164" fontId="1" fillId="4" borderId="13" xfId="3" applyNumberFormat="1" applyFill="1" applyBorder="1" applyAlignment="1">
      <alignment horizontal="center" vertical="center"/>
    </xf>
    <xf numFmtId="0" fontId="19" fillId="8" borderId="15" xfId="3" applyFont="1" applyFill="1" applyBorder="1" applyAlignment="1">
      <alignment horizontal="center" vertical="center" wrapText="1"/>
    </xf>
    <xf numFmtId="0" fontId="19" fillId="8" borderId="14" xfId="3" applyFont="1" applyFill="1" applyBorder="1" applyAlignment="1">
      <alignment horizontal="center" vertical="center"/>
    </xf>
    <xf numFmtId="0" fontId="19" fillId="8" borderId="15" xfId="3" applyFont="1" applyFill="1" applyBorder="1" applyAlignment="1">
      <alignment horizontal="center" vertical="center"/>
    </xf>
    <xf numFmtId="0" fontId="0" fillId="4" borderId="12" xfId="0" applyFill="1" applyBorder="1"/>
    <xf numFmtId="0" fontId="0" fillId="20" borderId="12" xfId="0" applyFill="1" applyBorder="1"/>
    <xf numFmtId="166" fontId="0" fillId="20" borderId="12" xfId="0" applyNumberFormat="1" applyFill="1" applyBorder="1"/>
    <xf numFmtId="14" fontId="0" fillId="20" borderId="12" xfId="0" applyNumberFormat="1" applyFill="1" applyBorder="1"/>
    <xf numFmtId="9" fontId="0" fillId="20" borderId="12" xfId="7" applyFont="1" applyFill="1" applyBorder="1"/>
    <xf numFmtId="0" fontId="0" fillId="20" borderId="0" xfId="0" applyFill="1"/>
    <xf numFmtId="0" fontId="3" fillId="20" borderId="12" xfId="0" applyFont="1" applyFill="1" applyBorder="1"/>
    <xf numFmtId="164" fontId="1" fillId="4" borderId="16" xfId="3" applyNumberFormat="1" applyFill="1" applyBorder="1" applyAlignment="1">
      <alignment horizontal="center" vertical="center"/>
    </xf>
    <xf numFmtId="164" fontId="1" fillId="4" borderId="11" xfId="3" applyNumberFormat="1" applyFill="1" applyBorder="1" applyAlignment="1">
      <alignment horizontal="center" vertical="center"/>
    </xf>
    <xf numFmtId="164" fontId="19" fillId="10" borderId="0" xfId="3" applyNumberFormat="1" applyFont="1" applyFill="1" applyBorder="1" applyAlignment="1">
      <alignment horizontal="center" vertical="center"/>
    </xf>
    <xf numFmtId="164" fontId="1" fillId="4" borderId="12" xfId="3" applyNumberFormat="1" applyFill="1" applyBorder="1" applyAlignment="1"/>
    <xf numFmtId="164" fontId="19" fillId="10" borderId="12" xfId="3" applyNumberFormat="1" applyFont="1" applyFill="1" applyBorder="1" applyAlignment="1">
      <alignment horizontal="center" vertical="center"/>
    </xf>
    <xf numFmtId="44" fontId="0" fillId="11" borderId="17" xfId="6" applyFont="1" applyFill="1" applyBorder="1"/>
    <xf numFmtId="44" fontId="0" fillId="11" borderId="12" xfId="6" applyFont="1" applyFill="1" applyBorder="1"/>
    <xf numFmtId="167" fontId="1" fillId="4" borderId="11" xfId="3" applyNumberFormat="1" applyFill="1" applyBorder="1" applyAlignment="1">
      <alignment vertical="center"/>
    </xf>
    <xf numFmtId="49" fontId="24" fillId="16" borderId="0" xfId="0" applyNumberFormat="1" applyFont="1" applyFill="1" applyAlignment="1">
      <alignment vertical="center" wrapText="1"/>
    </xf>
    <xf numFmtId="49" fontId="19" fillId="8" borderId="0" xfId="3" applyNumberFormat="1" applyFont="1" applyFill="1" applyAlignment="1">
      <alignment vertical="center" wrapText="1"/>
    </xf>
    <xf numFmtId="49" fontId="19" fillId="8" borderId="1" xfId="3" applyNumberFormat="1" applyFont="1" applyFill="1" applyBorder="1" applyAlignment="1">
      <alignment vertical="center" wrapText="1"/>
    </xf>
    <xf numFmtId="44" fontId="3" fillId="2" borderId="12" xfId="6" applyFont="1" applyFill="1" applyBorder="1"/>
    <xf numFmtId="44" fontId="0" fillId="0" borderId="12" xfId="6" applyFont="1" applyBorder="1"/>
    <xf numFmtId="44" fontId="0" fillId="0" borderId="14" xfId="6" applyFont="1" applyBorder="1"/>
    <xf numFmtId="44" fontId="0" fillId="20" borderId="12" xfId="6" applyFont="1" applyFill="1" applyBorder="1"/>
    <xf numFmtId="44" fontId="0" fillId="15" borderId="12" xfId="6" applyFont="1" applyFill="1" applyBorder="1"/>
    <xf numFmtId="44" fontId="0" fillId="0" borderId="0" xfId="6" applyFont="1"/>
    <xf numFmtId="44" fontId="0" fillId="13" borderId="12" xfId="6" applyFont="1" applyFill="1" applyBorder="1"/>
    <xf numFmtId="44" fontId="0" fillId="13" borderId="14" xfId="6" applyFont="1" applyFill="1" applyBorder="1"/>
    <xf numFmtId="0" fontId="0" fillId="4" borderId="12" xfId="0" applyFont="1" applyFill="1" applyBorder="1"/>
    <xf numFmtId="0" fontId="5" fillId="12" borderId="12" xfId="0" applyFont="1" applyFill="1" applyBorder="1"/>
    <xf numFmtId="0" fontId="0" fillId="12" borderId="12" xfId="0" applyNumberFormat="1" applyFill="1" applyBorder="1"/>
    <xf numFmtId="167" fontId="1" fillId="4" borderId="18" xfId="3" applyNumberFormat="1" applyFill="1" applyBorder="1" applyAlignment="1">
      <alignment vertical="center"/>
    </xf>
    <xf numFmtId="0" fontId="1" fillId="0" borderId="11" xfId="3" applyBorder="1" applyAlignment="1">
      <alignment horizontal="left" vertical="center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" fillId="4" borderId="10" xfId="3" applyFill="1" applyBorder="1" applyAlignment="1">
      <alignment horizontal="left" vertical="center" wrapText="1"/>
    </xf>
    <xf numFmtId="14" fontId="32" fillId="0" borderId="7" xfId="0" applyNumberFormat="1" applyFont="1" applyBorder="1"/>
    <xf numFmtId="0" fontId="5" fillId="0" borderId="7" xfId="0" applyFont="1" applyFill="1" applyBorder="1"/>
    <xf numFmtId="14" fontId="31" fillId="0" borderId="0" xfId="0" applyNumberFormat="1" applyFont="1" applyBorder="1"/>
    <xf numFmtId="0" fontId="30" fillId="0" borderId="7" xfId="0" applyFont="1" applyBorder="1"/>
    <xf numFmtId="0" fontId="1" fillId="0" borderId="10" xfId="3" applyBorder="1" applyAlignment="1">
      <alignment horizontal="left" vertical="center" wrapText="1"/>
    </xf>
    <xf numFmtId="0" fontId="33" fillId="0" borderId="0" xfId="0" applyFont="1"/>
    <xf numFmtId="14" fontId="1" fillId="0" borderId="7" xfId="3" applyNumberFormat="1" applyBorder="1"/>
    <xf numFmtId="0" fontId="11" fillId="0" borderId="0" xfId="5"/>
    <xf numFmtId="0" fontId="1" fillId="19" borderId="4" xfId="3" applyFill="1" applyBorder="1" applyAlignment="1">
      <alignment vertical="center"/>
    </xf>
    <xf numFmtId="0" fontId="1" fillId="19" borderId="11" xfId="3" applyFill="1" applyBorder="1" applyAlignment="1">
      <alignment horizontal="left" vertical="center"/>
    </xf>
    <xf numFmtId="0" fontId="1" fillId="19" borderId="10" xfId="3" applyFill="1" applyBorder="1" applyAlignment="1">
      <alignment horizontal="left" vertical="center" wrapText="1"/>
    </xf>
    <xf numFmtId="167" fontId="1" fillId="19" borderId="11" xfId="3" applyNumberFormat="1" applyFill="1" applyBorder="1" applyAlignment="1">
      <alignment vertical="center"/>
    </xf>
    <xf numFmtId="167" fontId="1" fillId="19" borderId="18" xfId="3" applyNumberFormat="1" applyFill="1" applyBorder="1" applyAlignment="1">
      <alignment vertical="center"/>
    </xf>
    <xf numFmtId="164" fontId="1" fillId="19" borderId="13" xfId="3" applyNumberFormat="1" applyFill="1" applyBorder="1" applyAlignment="1">
      <alignment horizontal="center" vertical="center"/>
    </xf>
    <xf numFmtId="164" fontId="1" fillId="19" borderId="16" xfId="3" applyNumberFormat="1" applyFill="1" applyBorder="1" applyAlignment="1">
      <alignment horizontal="center" vertical="center"/>
    </xf>
    <xf numFmtId="44" fontId="34" fillId="19" borderId="17" xfId="6" applyFont="1" applyFill="1" applyBorder="1"/>
    <xf numFmtId="44" fontId="0" fillId="19" borderId="17" xfId="6" applyFont="1" applyFill="1" applyBorder="1"/>
    <xf numFmtId="0" fontId="20" fillId="0" borderId="0" xfId="3" applyFont="1" applyAlignment="1">
      <alignment horizontal="center"/>
    </xf>
    <xf numFmtId="0" fontId="20" fillId="4" borderId="0" xfId="3" applyFont="1" applyFill="1" applyAlignment="1">
      <alignment horizontal="center"/>
    </xf>
    <xf numFmtId="0" fontId="9" fillId="0" borderId="0" xfId="3" applyFont="1" applyAlignment="1">
      <alignment vertical="center" wrapText="1"/>
    </xf>
    <xf numFmtId="0" fontId="36" fillId="0" borderId="0" xfId="3" applyFont="1" applyAlignment="1">
      <alignment vertical="center" wrapText="1"/>
    </xf>
    <xf numFmtId="164" fontId="1" fillId="19" borderId="12" xfId="3" applyNumberFormat="1" applyFill="1" applyBorder="1" applyAlignment="1"/>
    <xf numFmtId="0" fontId="0" fillId="5" borderId="6" xfId="0" applyFill="1" applyBorder="1" applyAlignment="1">
      <alignment vertical="center"/>
    </xf>
    <xf numFmtId="14" fontId="0" fillId="5" borderId="7" xfId="0" applyNumberFormat="1" applyFill="1" applyBorder="1" applyAlignment="1">
      <alignment horizontal="right" vertical="center"/>
    </xf>
    <xf numFmtId="0" fontId="1" fillId="0" borderId="0" xfId="0" applyFont="1"/>
    <xf numFmtId="0" fontId="0" fillId="6" borderId="1" xfId="0" applyFont="1" applyFill="1" applyBorder="1" applyAlignment="1">
      <alignment vertical="center"/>
    </xf>
    <xf numFmtId="164" fontId="6" fillId="6" borderId="2" xfId="0" applyNumberFormat="1" applyFont="1" applyFill="1" applyBorder="1" applyAlignment="1">
      <alignment horizontal="left" vertical="center"/>
    </xf>
    <xf numFmtId="165" fontId="6" fillId="6" borderId="2" xfId="0" applyNumberFormat="1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vertical="center"/>
    </xf>
    <xf numFmtId="164" fontId="6" fillId="6" borderId="7" xfId="0" applyNumberFormat="1" applyFont="1" applyFill="1" applyBorder="1" applyAlignment="1">
      <alignment horizontal="left" vertical="center"/>
    </xf>
    <xf numFmtId="165" fontId="0" fillId="6" borderId="7" xfId="0" applyNumberFormat="1" applyFont="1" applyFill="1" applyBorder="1" applyAlignment="1">
      <alignment horizontal="left" vertical="center"/>
    </xf>
    <xf numFmtId="0" fontId="0" fillId="6" borderId="8" xfId="0" applyFont="1" applyFill="1" applyBorder="1" applyAlignment="1">
      <alignment horizontal="left" vertical="center"/>
    </xf>
    <xf numFmtId="164" fontId="6" fillId="6" borderId="0" xfId="0" applyNumberFormat="1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165" fontId="6" fillId="6" borderId="0" xfId="0" applyNumberFormat="1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0" fillId="6" borderId="0" xfId="0" applyFill="1" applyBorder="1"/>
    <xf numFmtId="0" fontId="0" fillId="6" borderId="0" xfId="0" applyFill="1" applyBorder="1" applyAlignment="1">
      <alignment horizontal="left"/>
    </xf>
  </cellXfs>
  <cellStyles count="8">
    <cellStyle name="Currency" xfId="6" builtinId="4"/>
    <cellStyle name="Currency 2" xfId="1" xr:uid="{A4C4FD53-6FBF-E449-9C4A-BCE2024F14C3}"/>
    <cellStyle name="Currency 2 2" xfId="4" xr:uid="{1A0E8477-6EF8-46A7-A208-FE7C4F5FC4FB}"/>
    <cellStyle name="Hyperlink" xfId="5" builtinId="8"/>
    <cellStyle name="Normal" xfId="0" builtinId="0"/>
    <cellStyle name="Normal 2" xfId="3" xr:uid="{5344B25C-97A1-419B-8EC9-6ECDBB633BE2}"/>
    <cellStyle name="Normal 3" xfId="2" xr:uid="{2A17F682-E489-4BF3-A096-ECD0C3186CEA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605118</xdr:colOff>
      <xdr:row>3</xdr:row>
      <xdr:rowOff>179381</xdr:rowOff>
    </xdr:from>
    <xdr:to>
      <xdr:col>9</xdr:col>
      <xdr:colOff>134845</xdr:colOff>
      <xdr:row>6</xdr:row>
      <xdr:rowOff>141194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D687C4-5E8C-9049-83F8-A5858C4A559D}"/>
            </a:ext>
          </a:extLst>
        </xdr:cNvPr>
        <xdr:cNvSpPr txBox="1"/>
      </xdr:nvSpPr>
      <xdr:spPr>
        <a:xfrm>
          <a:off x="4148418" y="827081"/>
          <a:ext cx="5701927" cy="6095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/>
            <a:t>Contact Us:</a:t>
          </a:r>
        </a:p>
        <a:p>
          <a:pPr algn="l"/>
          <a:r>
            <a:rPr lang="en-US" sz="1100"/>
            <a:t>970.845.1150 - info@localeoutdoor.com</a:t>
          </a:r>
        </a:p>
        <a:p>
          <a:pPr algn="l"/>
          <a:r>
            <a:rPr lang="en-US" sz="1100"/>
            <a:t>Catalog</a:t>
          </a:r>
          <a:r>
            <a:rPr lang="en-US" sz="1100" baseline="0"/>
            <a:t>: https://localeoutdoor.com/ss23_catalogs/?page=1</a:t>
          </a:r>
          <a:endParaRPr lang="en-US" sz="1100"/>
        </a:p>
      </xdr:txBody>
    </xdr:sp>
    <xdr:clientData/>
  </xdr:twoCellAnchor>
  <xdr:twoCellAnchor editAs="oneCell">
    <xdr:from>
      <xdr:col>1</xdr:col>
      <xdr:colOff>203201</xdr:colOff>
      <xdr:row>2</xdr:row>
      <xdr:rowOff>79866</xdr:rowOff>
    </xdr:from>
    <xdr:to>
      <xdr:col>4</xdr:col>
      <xdr:colOff>94344</xdr:colOff>
      <xdr:row>6</xdr:row>
      <xdr:rowOff>194732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6E12E1-0454-E141-BC0C-7B97F96E9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1" y="524366"/>
          <a:ext cx="2743200" cy="965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0FFD-4DCC-DE47-8F64-4977902450D0}">
  <dimension ref="B1:AD985"/>
  <sheetViews>
    <sheetView tabSelected="1" view="pageBreakPreview" zoomScale="140" zoomScaleNormal="100" zoomScaleSheetLayoutView="140" workbookViewId="0">
      <selection activeCell="I9" sqref="I9"/>
    </sheetView>
  </sheetViews>
  <sheetFormatPr baseColWidth="10" defaultColWidth="8.83203125" defaultRowHeight="16" x14ac:dyDescent="0.2"/>
  <cols>
    <col min="1" max="1" width="8.83203125" style="9"/>
    <col min="2" max="2" width="4.33203125" style="9" customWidth="1"/>
    <col min="3" max="3" width="13.1640625" style="9" customWidth="1"/>
    <col min="4" max="4" width="19.83203125" style="9" customWidth="1"/>
    <col min="5" max="5" width="5.83203125" style="9" customWidth="1"/>
    <col min="6" max="6" width="21.1640625" style="9" customWidth="1"/>
    <col min="7" max="7" width="18.33203125" style="9" customWidth="1"/>
    <col min="8" max="8" width="11.5" style="9" customWidth="1"/>
    <col min="9" max="10" width="12" style="9" customWidth="1"/>
    <col min="11" max="11" width="10.33203125" style="9" customWidth="1"/>
    <col min="12" max="12" width="18.83203125" style="9" customWidth="1"/>
    <col min="13" max="14" width="8.83203125" style="9"/>
    <col min="15" max="15" width="13.6640625" style="9" customWidth="1"/>
    <col min="16" max="16" width="12.83203125" style="9" customWidth="1"/>
    <col min="17" max="17" width="8.83203125" style="9"/>
    <col min="18" max="18" width="20.1640625" style="9" customWidth="1"/>
    <col min="19" max="19" width="8.83203125" style="9"/>
    <col min="20" max="20" width="12" style="9" customWidth="1"/>
    <col min="21" max="21" width="9" style="9" bestFit="1" customWidth="1"/>
    <col min="22" max="22" width="19.33203125" style="9" bestFit="1" customWidth="1"/>
    <col min="23" max="24" width="8.83203125" style="9"/>
    <col min="25" max="25" width="11" style="9" customWidth="1"/>
    <col min="26" max="26" width="40.83203125" bestFit="1" customWidth="1"/>
    <col min="27" max="27" width="41.83203125" bestFit="1" customWidth="1"/>
    <col min="28" max="28" width="17.6640625" bestFit="1" customWidth="1"/>
    <col min="29" max="29" width="16.83203125" bestFit="1" customWidth="1"/>
    <col min="30" max="30" width="10" customWidth="1"/>
    <col min="31" max="16384" width="8.83203125" style="9"/>
  </cols>
  <sheetData>
    <row r="1" spans="2:30" x14ac:dyDescent="0.2">
      <c r="Z1" t="s">
        <v>11</v>
      </c>
      <c r="AA1" t="s">
        <v>13</v>
      </c>
      <c r="AB1" t="s">
        <v>31</v>
      </c>
      <c r="AC1" t="s">
        <v>14</v>
      </c>
      <c r="AD1" t="s">
        <v>32</v>
      </c>
    </row>
    <row r="2" spans="2:30" ht="19" x14ac:dyDescent="0.2">
      <c r="B2" s="10"/>
      <c r="C2" s="11"/>
      <c r="D2" s="11"/>
      <c r="E2" s="11"/>
      <c r="F2" s="11"/>
      <c r="G2" s="11"/>
      <c r="H2" s="11"/>
      <c r="I2" s="11"/>
      <c r="J2" s="12"/>
      <c r="L2" s="13"/>
      <c r="M2" s="14"/>
      <c r="N2" s="15" t="s">
        <v>2142</v>
      </c>
      <c r="O2" s="14"/>
      <c r="P2" s="16"/>
      <c r="Q2" s="17"/>
      <c r="R2" s="18" t="s">
        <v>1859</v>
      </c>
      <c r="S2" s="19"/>
      <c r="T2" s="19"/>
      <c r="U2" s="19"/>
      <c r="V2" s="20"/>
      <c r="Z2" t="s">
        <v>38</v>
      </c>
      <c r="AA2" t="s">
        <v>1693</v>
      </c>
      <c r="AB2" t="s">
        <v>39</v>
      </c>
      <c r="AC2" t="s">
        <v>40</v>
      </c>
      <c r="AD2">
        <v>15</v>
      </c>
    </row>
    <row r="3" spans="2:30" x14ac:dyDescent="0.2">
      <c r="B3" s="21"/>
      <c r="C3" s="22"/>
      <c r="D3" s="22"/>
      <c r="E3" s="22"/>
      <c r="F3" s="22"/>
      <c r="G3" s="22"/>
      <c r="H3" s="22"/>
      <c r="I3" s="22"/>
      <c r="J3" s="23"/>
      <c r="L3" s="24"/>
      <c r="M3" s="25"/>
      <c r="N3" s="25"/>
      <c r="O3" s="25"/>
      <c r="P3" s="26"/>
      <c r="Q3" s="17"/>
      <c r="R3" s="27"/>
      <c r="S3" s="28"/>
      <c r="T3" s="29"/>
      <c r="U3" s="29"/>
      <c r="V3" s="30"/>
      <c r="Z3" t="s">
        <v>48</v>
      </c>
      <c r="AA3" t="s">
        <v>1693</v>
      </c>
      <c r="AB3" t="s">
        <v>49</v>
      </c>
      <c r="AC3" t="s">
        <v>40</v>
      </c>
      <c r="AD3">
        <v>15</v>
      </c>
    </row>
    <row r="4" spans="2:30" x14ac:dyDescent="0.2">
      <c r="B4" s="21"/>
      <c r="C4" s="22"/>
      <c r="D4" s="31"/>
      <c r="E4" s="31"/>
      <c r="F4" s="32"/>
      <c r="G4" s="22"/>
      <c r="H4" s="22"/>
      <c r="I4" s="22"/>
      <c r="J4" s="23"/>
      <c r="L4" s="24"/>
      <c r="M4" s="25"/>
      <c r="N4" s="33"/>
      <c r="O4" s="25"/>
      <c r="P4" s="26"/>
      <c r="Q4" s="17"/>
      <c r="R4" s="34"/>
      <c r="S4" s="35"/>
      <c r="T4" s="35"/>
      <c r="U4" s="35"/>
      <c r="V4" s="36"/>
      <c r="Z4" t="s">
        <v>52</v>
      </c>
      <c r="AA4" t="s">
        <v>1693</v>
      </c>
      <c r="AB4" t="s">
        <v>53</v>
      </c>
      <c r="AC4" t="s">
        <v>40</v>
      </c>
      <c r="AD4">
        <v>15</v>
      </c>
    </row>
    <row r="5" spans="2:30" x14ac:dyDescent="0.2">
      <c r="B5" s="21"/>
      <c r="C5" s="22"/>
      <c r="D5" s="37"/>
      <c r="E5" s="37"/>
      <c r="F5" s="22"/>
      <c r="G5" s="22"/>
      <c r="H5" s="22"/>
      <c r="I5" s="22"/>
      <c r="J5" s="23"/>
      <c r="L5" s="38"/>
      <c r="M5" s="39"/>
      <c r="N5" s="40" t="s">
        <v>2143</v>
      </c>
      <c r="O5" s="41"/>
      <c r="P5" s="42"/>
      <c r="Q5" s="17"/>
      <c r="R5" s="34"/>
      <c r="S5" s="43" t="s">
        <v>1860</v>
      </c>
      <c r="T5" s="44" t="s">
        <v>1861</v>
      </c>
      <c r="U5" s="45" t="s">
        <v>1862</v>
      </c>
      <c r="V5" s="46" t="s">
        <v>1863</v>
      </c>
      <c r="Z5" t="s">
        <v>57</v>
      </c>
      <c r="AA5" t="s">
        <v>1693</v>
      </c>
      <c r="AB5" t="s">
        <v>58</v>
      </c>
      <c r="AC5" t="s">
        <v>40</v>
      </c>
      <c r="AD5">
        <v>13</v>
      </c>
    </row>
    <row r="6" spans="2:30" ht="19" x14ac:dyDescent="0.2">
      <c r="B6" s="21"/>
      <c r="C6" s="22"/>
      <c r="D6" s="37"/>
      <c r="E6" s="37"/>
      <c r="F6" s="22"/>
      <c r="G6" s="22"/>
      <c r="H6" s="22"/>
      <c r="I6" s="22"/>
      <c r="J6" s="23"/>
      <c r="L6" s="47"/>
      <c r="M6" s="48" t="s">
        <v>1864</v>
      </c>
      <c r="N6" s="49"/>
      <c r="O6" s="50">
        <v>44785</v>
      </c>
      <c r="P6" s="51"/>
      <c r="Q6" s="17"/>
      <c r="R6" s="52" t="s">
        <v>1865</v>
      </c>
      <c r="S6" s="53" t="s">
        <v>1866</v>
      </c>
      <c r="T6" s="54"/>
      <c r="U6" s="54"/>
      <c r="V6" s="55"/>
      <c r="Z6" t="s">
        <v>64</v>
      </c>
      <c r="AA6" t="s">
        <v>1693</v>
      </c>
      <c r="AB6" t="s">
        <v>65</v>
      </c>
      <c r="AC6" t="s">
        <v>40</v>
      </c>
      <c r="AD6">
        <v>15</v>
      </c>
    </row>
    <row r="7" spans="2:30" x14ac:dyDescent="0.2">
      <c r="B7" s="21"/>
      <c r="C7" s="22"/>
      <c r="D7" s="56"/>
      <c r="E7" s="56"/>
      <c r="F7" s="22"/>
      <c r="G7" s="22"/>
      <c r="H7" s="22"/>
      <c r="I7" s="22"/>
      <c r="J7" s="23"/>
      <c r="L7" s="47"/>
      <c r="M7" s="48" t="s">
        <v>1867</v>
      </c>
      <c r="N7" s="49"/>
      <c r="O7" s="50">
        <v>44666</v>
      </c>
      <c r="P7" s="51"/>
      <c r="Q7" s="17"/>
      <c r="R7" s="57" t="s">
        <v>1868</v>
      </c>
      <c r="S7" s="58">
        <v>15</v>
      </c>
      <c r="T7" s="58">
        <v>33.950000000000003</v>
      </c>
      <c r="U7" s="59">
        <v>100</v>
      </c>
      <c r="V7" s="60" t="s">
        <v>1869</v>
      </c>
      <c r="Z7" t="s">
        <v>69</v>
      </c>
      <c r="AA7" t="s">
        <v>1693</v>
      </c>
      <c r="AB7" t="s">
        <v>70</v>
      </c>
      <c r="AD7">
        <v>15</v>
      </c>
    </row>
    <row r="8" spans="2:30" x14ac:dyDescent="0.2">
      <c r="B8" s="21"/>
      <c r="C8" s="61"/>
      <c r="D8" s="22"/>
      <c r="E8" s="22"/>
      <c r="F8" s="22"/>
      <c r="G8" s="61"/>
      <c r="H8" s="22"/>
      <c r="I8" s="22"/>
      <c r="J8" s="23"/>
      <c r="L8" s="62"/>
      <c r="M8" s="48" t="s">
        <v>1870</v>
      </c>
      <c r="N8" s="49"/>
      <c r="O8" s="63" t="s">
        <v>1871</v>
      </c>
      <c r="P8" s="64"/>
      <c r="Q8" s="17"/>
      <c r="R8" s="57" t="s">
        <v>1872</v>
      </c>
      <c r="S8" s="65" t="s">
        <v>1873</v>
      </c>
      <c r="T8" s="66"/>
      <c r="U8" s="59">
        <v>100</v>
      </c>
      <c r="V8" s="60"/>
      <c r="Z8" t="s">
        <v>73</v>
      </c>
      <c r="AA8" t="s">
        <v>1693</v>
      </c>
      <c r="AB8" t="s">
        <v>74</v>
      </c>
      <c r="AC8" t="s">
        <v>40</v>
      </c>
      <c r="AD8">
        <v>15</v>
      </c>
    </row>
    <row r="9" spans="2:30" x14ac:dyDescent="0.2">
      <c r="B9" s="21"/>
      <c r="C9" s="67" t="s">
        <v>1874</v>
      </c>
      <c r="D9" s="22"/>
      <c r="E9" s="22"/>
      <c r="F9" s="22"/>
      <c r="G9" s="67"/>
      <c r="H9" s="22"/>
      <c r="I9" s="22"/>
      <c r="J9" s="23"/>
      <c r="L9" s="47"/>
      <c r="M9" s="48" t="s">
        <v>1875</v>
      </c>
      <c r="N9" s="49"/>
      <c r="O9" s="68">
        <v>0.1</v>
      </c>
      <c r="P9" s="51"/>
      <c r="Q9" s="17"/>
      <c r="R9" s="69"/>
      <c r="S9" s="70"/>
      <c r="T9" s="71"/>
      <c r="U9" s="71"/>
      <c r="V9" s="72"/>
      <c r="Z9" t="s">
        <v>77</v>
      </c>
      <c r="AA9" t="s">
        <v>1693</v>
      </c>
      <c r="AB9" t="s">
        <v>78</v>
      </c>
      <c r="AC9" t="s">
        <v>40</v>
      </c>
      <c r="AD9">
        <v>15</v>
      </c>
    </row>
    <row r="10" spans="2:30" ht="9" customHeight="1" x14ac:dyDescent="0.2">
      <c r="B10" s="21"/>
      <c r="C10" s="22"/>
      <c r="D10" s="22"/>
      <c r="E10" s="22"/>
      <c r="F10" s="22"/>
      <c r="G10" s="22"/>
      <c r="H10" s="22"/>
      <c r="I10" s="22"/>
      <c r="J10" s="23"/>
      <c r="L10" s="301"/>
      <c r="M10" s="302" t="s">
        <v>1876</v>
      </c>
      <c r="N10" s="73"/>
      <c r="O10" s="74" t="s">
        <v>1877</v>
      </c>
      <c r="P10" s="75"/>
      <c r="Q10" s="17"/>
      <c r="R10" s="76"/>
      <c r="S10" s="77"/>
      <c r="T10" s="77"/>
      <c r="U10" s="77"/>
      <c r="V10" s="78"/>
      <c r="Z10" t="s">
        <v>81</v>
      </c>
      <c r="AA10" t="s">
        <v>1693</v>
      </c>
      <c r="AB10" t="s">
        <v>82</v>
      </c>
      <c r="AC10" t="s">
        <v>40</v>
      </c>
      <c r="AD10">
        <v>15</v>
      </c>
    </row>
    <row r="11" spans="2:30" ht="15" customHeight="1" x14ac:dyDescent="0.2">
      <c r="B11" s="21"/>
      <c r="C11" s="79" t="s">
        <v>1878</v>
      </c>
      <c r="D11" s="282"/>
      <c r="E11" s="22"/>
      <c r="F11" s="22"/>
      <c r="G11" s="81" t="s">
        <v>1879</v>
      </c>
      <c r="H11" s="80"/>
      <c r="I11" s="80"/>
      <c r="J11" s="23"/>
      <c r="L11" s="17"/>
      <c r="M11" s="17"/>
      <c r="N11" s="17"/>
      <c r="O11" s="17"/>
      <c r="P11" s="17"/>
      <c r="Q11" s="17"/>
      <c r="R11" s="52" t="s">
        <v>1880</v>
      </c>
      <c r="S11" s="53" t="s">
        <v>1866</v>
      </c>
      <c r="T11" s="82"/>
      <c r="U11" s="83"/>
      <c r="V11" s="84"/>
      <c r="Z11" t="s">
        <v>86</v>
      </c>
      <c r="AA11" t="s">
        <v>1693</v>
      </c>
      <c r="AB11" t="s">
        <v>87</v>
      </c>
      <c r="AC11" t="s">
        <v>40</v>
      </c>
      <c r="AD11">
        <v>15</v>
      </c>
    </row>
    <row r="12" spans="2:30" ht="15" customHeight="1" x14ac:dyDescent="0.25">
      <c r="B12" s="21"/>
      <c r="C12" s="79" t="s">
        <v>1881</v>
      </c>
      <c r="D12" s="282"/>
      <c r="E12" s="22"/>
      <c r="F12" s="22"/>
      <c r="G12" s="85" t="s">
        <v>1882</v>
      </c>
      <c r="H12" s="224"/>
      <c r="I12" s="80"/>
      <c r="J12" s="23"/>
      <c r="L12" s="86" t="s">
        <v>1883</v>
      </c>
      <c r="M12" s="87"/>
      <c r="N12" s="88"/>
      <c r="O12" s="87"/>
      <c r="P12" s="89"/>
      <c r="Q12" s="17"/>
      <c r="R12" s="57" t="s">
        <v>1884</v>
      </c>
      <c r="S12" s="58">
        <v>15</v>
      </c>
      <c r="T12" s="58">
        <v>33.950000000000003</v>
      </c>
      <c r="U12" s="59">
        <v>100</v>
      </c>
      <c r="V12" s="60" t="s">
        <v>1869</v>
      </c>
      <c r="Z12" t="s">
        <v>88</v>
      </c>
      <c r="AA12" t="s">
        <v>1693</v>
      </c>
      <c r="AB12" t="s">
        <v>89</v>
      </c>
      <c r="AC12" t="s">
        <v>40</v>
      </c>
      <c r="AD12">
        <v>15</v>
      </c>
    </row>
    <row r="13" spans="2:30" ht="15" customHeight="1" x14ac:dyDescent="0.2">
      <c r="B13" s="21"/>
      <c r="C13" s="79" t="s">
        <v>1885</v>
      </c>
      <c r="D13" s="286"/>
      <c r="E13" s="90"/>
      <c r="F13" s="22"/>
      <c r="G13" s="85" t="s">
        <v>1886</v>
      </c>
      <c r="I13" s="80"/>
      <c r="J13" s="23"/>
      <c r="L13" s="91"/>
      <c r="M13" s="92"/>
      <c r="N13" s="93" t="s">
        <v>1887</v>
      </c>
      <c r="O13" s="92"/>
      <c r="P13" s="94"/>
      <c r="Q13" s="17"/>
      <c r="R13" s="57" t="s">
        <v>1872</v>
      </c>
      <c r="S13" s="65" t="s">
        <v>1873</v>
      </c>
      <c r="T13" s="66"/>
      <c r="U13" s="59">
        <v>100</v>
      </c>
      <c r="V13" s="60"/>
      <c r="Z13" t="s">
        <v>90</v>
      </c>
      <c r="AA13" t="s">
        <v>1693</v>
      </c>
      <c r="AB13" t="s">
        <v>91</v>
      </c>
      <c r="AC13" t="s">
        <v>40</v>
      </c>
      <c r="AD13">
        <v>15</v>
      </c>
    </row>
    <row r="14" spans="2:30" ht="15" customHeight="1" x14ac:dyDescent="0.2">
      <c r="B14" s="21"/>
      <c r="C14" s="79" t="s">
        <v>1888</v>
      </c>
      <c r="D14" s="284"/>
      <c r="E14" s="95"/>
      <c r="F14" s="22"/>
      <c r="G14" s="79" t="s">
        <v>1889</v>
      </c>
      <c r="H14" s="225"/>
      <c r="I14" s="80"/>
      <c r="J14" s="23"/>
      <c r="L14" s="91"/>
      <c r="M14" s="92"/>
      <c r="N14" s="93" t="s">
        <v>1890</v>
      </c>
      <c r="O14" s="92"/>
      <c r="P14" s="94"/>
      <c r="Q14" s="17"/>
      <c r="R14" s="96"/>
      <c r="S14" s="97"/>
      <c r="T14" s="98"/>
      <c r="U14" s="98"/>
      <c r="V14" s="99"/>
      <c r="Z14" t="s">
        <v>90</v>
      </c>
      <c r="AA14" t="s">
        <v>1693</v>
      </c>
      <c r="AB14" t="s">
        <v>91</v>
      </c>
      <c r="AC14" t="s">
        <v>40</v>
      </c>
      <c r="AD14">
        <v>13</v>
      </c>
    </row>
    <row r="15" spans="2:30" ht="15" customHeight="1" x14ac:dyDescent="0.2">
      <c r="B15" s="21"/>
      <c r="C15" s="79"/>
      <c r="D15" s="281"/>
      <c r="E15" s="95"/>
      <c r="F15" s="22"/>
      <c r="G15" s="79"/>
      <c r="I15" s="80"/>
      <c r="J15" s="23"/>
      <c r="L15" s="100"/>
      <c r="M15" s="101"/>
      <c r="N15" s="101"/>
      <c r="O15" s="101"/>
      <c r="P15" s="102"/>
      <c r="Q15" s="17"/>
      <c r="R15" s="103"/>
      <c r="S15" s="97"/>
      <c r="T15" s="98"/>
      <c r="U15" s="98"/>
      <c r="V15" s="99"/>
      <c r="Z15" t="s">
        <v>94</v>
      </c>
      <c r="AA15" t="s">
        <v>1693</v>
      </c>
      <c r="AB15" t="s">
        <v>95</v>
      </c>
      <c r="AC15" t="s">
        <v>40</v>
      </c>
      <c r="AD15">
        <v>15</v>
      </c>
    </row>
    <row r="16" spans="2:30" ht="15" customHeight="1" x14ac:dyDescent="0.2">
      <c r="B16" s="21"/>
      <c r="C16" s="79" t="s">
        <v>1891</v>
      </c>
      <c r="D16" s="285"/>
      <c r="E16" s="22"/>
      <c r="F16" s="22"/>
      <c r="G16" s="79" t="s">
        <v>1892</v>
      </c>
      <c r="H16" s="225"/>
      <c r="I16" s="80"/>
      <c r="J16" s="23"/>
      <c r="L16" s="104"/>
      <c r="M16" s="105"/>
      <c r="N16" s="106" t="s">
        <v>1893</v>
      </c>
      <c r="O16" s="105"/>
      <c r="P16" s="107"/>
      <c r="Q16" s="17"/>
      <c r="R16" s="52" t="s">
        <v>45</v>
      </c>
      <c r="S16" s="53" t="s">
        <v>1894</v>
      </c>
      <c r="T16" s="82"/>
      <c r="U16" s="83"/>
      <c r="V16" s="84"/>
      <c r="Z16" t="s">
        <v>96</v>
      </c>
      <c r="AA16" t="s">
        <v>1693</v>
      </c>
      <c r="AB16" t="s">
        <v>97</v>
      </c>
      <c r="AC16" t="s">
        <v>40</v>
      </c>
      <c r="AD16">
        <v>17.25</v>
      </c>
    </row>
    <row r="17" spans="2:30" ht="27" customHeight="1" x14ac:dyDescent="0.2">
      <c r="B17" s="21"/>
      <c r="C17" s="108" t="s">
        <v>1895</v>
      </c>
      <c r="D17" s="279"/>
      <c r="E17" s="109"/>
      <c r="F17" s="22"/>
      <c r="G17" s="79" t="s">
        <v>1896</v>
      </c>
      <c r="H17" s="225"/>
      <c r="I17" s="80"/>
      <c r="J17" s="23"/>
      <c r="L17" s="100"/>
      <c r="M17" s="101"/>
      <c r="N17" s="110">
        <v>0.1</v>
      </c>
      <c r="O17" s="101"/>
      <c r="P17" s="102"/>
      <c r="Q17" s="17"/>
      <c r="R17" s="111" t="s">
        <v>1897</v>
      </c>
      <c r="S17" s="58">
        <v>5.5</v>
      </c>
      <c r="T17" s="58">
        <v>12</v>
      </c>
      <c r="U17" s="59">
        <v>200</v>
      </c>
      <c r="V17" s="60" t="s">
        <v>1898</v>
      </c>
      <c r="Z17" t="s">
        <v>96</v>
      </c>
      <c r="AA17" t="s">
        <v>1693</v>
      </c>
      <c r="AB17" t="s">
        <v>97</v>
      </c>
      <c r="AC17" t="s">
        <v>40</v>
      </c>
      <c r="AD17">
        <v>17.25</v>
      </c>
    </row>
    <row r="18" spans="2:30" ht="15" customHeight="1" x14ac:dyDescent="0.2">
      <c r="B18" s="21"/>
      <c r="C18" s="79" t="s">
        <v>1899</v>
      </c>
      <c r="D18" s="279"/>
      <c r="E18" s="109"/>
      <c r="F18" s="22"/>
      <c r="G18" s="79"/>
      <c r="I18" s="112"/>
      <c r="J18" s="23"/>
      <c r="L18" s="100"/>
      <c r="M18" s="101"/>
      <c r="N18" s="113" t="s">
        <v>1900</v>
      </c>
      <c r="O18" s="101"/>
      <c r="P18" s="102"/>
      <c r="Q18" s="17"/>
      <c r="R18" s="111" t="s">
        <v>1901</v>
      </c>
      <c r="S18" s="58">
        <v>6.5</v>
      </c>
      <c r="T18" s="58">
        <v>14.5</v>
      </c>
      <c r="U18" s="59">
        <v>200</v>
      </c>
      <c r="V18" s="60" t="s">
        <v>1898</v>
      </c>
      <c r="Z18" t="s">
        <v>96</v>
      </c>
      <c r="AA18" t="s">
        <v>1693</v>
      </c>
      <c r="AB18" t="s">
        <v>97</v>
      </c>
      <c r="AC18" t="s">
        <v>40</v>
      </c>
      <c r="AD18">
        <v>17.25</v>
      </c>
    </row>
    <row r="19" spans="2:30" ht="15" customHeight="1" x14ac:dyDescent="0.2">
      <c r="B19" s="21"/>
      <c r="C19" s="79" t="s">
        <v>1902</v>
      </c>
      <c r="D19" s="280"/>
      <c r="E19" s="114"/>
      <c r="F19" s="22"/>
      <c r="G19" s="79" t="s">
        <v>1903</v>
      </c>
      <c r="H19" s="225"/>
      <c r="I19" s="112"/>
      <c r="J19" s="23"/>
      <c r="K19" s="296" t="s">
        <v>2138</v>
      </c>
      <c r="L19" s="100"/>
      <c r="M19" s="101"/>
      <c r="N19" s="113"/>
      <c r="O19" s="101"/>
      <c r="P19" s="102"/>
      <c r="Q19" s="17"/>
      <c r="R19" s="111" t="s">
        <v>1904</v>
      </c>
      <c r="S19" s="58">
        <v>7.5</v>
      </c>
      <c r="T19" s="58">
        <v>17</v>
      </c>
      <c r="U19" s="59">
        <v>200</v>
      </c>
      <c r="V19" s="60" t="s">
        <v>1898</v>
      </c>
      <c r="Z19" t="s">
        <v>96</v>
      </c>
      <c r="AA19" t="s">
        <v>1693</v>
      </c>
      <c r="AB19" t="s">
        <v>97</v>
      </c>
      <c r="AC19" t="s">
        <v>40</v>
      </c>
      <c r="AD19">
        <v>17.25</v>
      </c>
    </row>
    <row r="20" spans="2:30" ht="22.5" customHeight="1" x14ac:dyDescent="0.2">
      <c r="B20" s="21"/>
      <c r="C20" s="115" t="s">
        <v>2128</v>
      </c>
      <c r="D20" s="22"/>
      <c r="E20" s="22"/>
      <c r="F20" s="22"/>
      <c r="G20" s="115"/>
      <c r="H20" s="22"/>
      <c r="I20" s="22"/>
      <c r="J20" s="23"/>
      <c r="K20" s="297" t="s">
        <v>2139</v>
      </c>
      <c r="L20" s="116" t="s">
        <v>1905</v>
      </c>
      <c r="M20" s="106"/>
      <c r="N20" s="117"/>
      <c r="O20" s="106"/>
      <c r="P20" s="118"/>
      <c r="Q20" s="17"/>
      <c r="R20" s="111" t="s">
        <v>1906</v>
      </c>
      <c r="S20" s="58">
        <v>13.5</v>
      </c>
      <c r="T20" s="58">
        <v>29.95</v>
      </c>
      <c r="U20" s="59">
        <v>400</v>
      </c>
      <c r="V20" s="119" t="s">
        <v>1907</v>
      </c>
      <c r="Z20" t="s">
        <v>98</v>
      </c>
      <c r="AA20" t="s">
        <v>1693</v>
      </c>
      <c r="AB20" t="s">
        <v>99</v>
      </c>
      <c r="AC20" t="s">
        <v>40</v>
      </c>
      <c r="AD20">
        <v>15</v>
      </c>
    </row>
    <row r="21" spans="2:30" s="125" customFormat="1" ht="53" customHeight="1" x14ac:dyDescent="0.2">
      <c r="B21" s="120"/>
      <c r="C21" s="121"/>
      <c r="D21" s="236" t="s">
        <v>1908</v>
      </c>
      <c r="E21" s="236" t="s">
        <v>1909</v>
      </c>
      <c r="F21" s="262" t="s">
        <v>1910</v>
      </c>
      <c r="G21" s="239" t="s">
        <v>1911</v>
      </c>
      <c r="H21" s="242" t="s">
        <v>2126</v>
      </c>
      <c r="I21" s="242" t="s">
        <v>2130</v>
      </c>
      <c r="J21" s="244" t="s">
        <v>2127</v>
      </c>
      <c r="K21" s="298" t="s">
        <v>2140</v>
      </c>
      <c r="L21" s="126" t="s">
        <v>1912</v>
      </c>
      <c r="M21" s="127"/>
      <c r="N21" s="128"/>
      <c r="O21" s="127" t="s">
        <v>45</v>
      </c>
      <c r="P21" s="129"/>
      <c r="Q21" s="17"/>
      <c r="R21" s="76"/>
      <c r="S21" s="130"/>
      <c r="T21" s="77"/>
      <c r="U21" s="131"/>
      <c r="V21" s="36"/>
      <c r="Z21" t="s">
        <v>100</v>
      </c>
      <c r="AA21" t="s">
        <v>1693</v>
      </c>
      <c r="AB21" t="s">
        <v>101</v>
      </c>
      <c r="AC21" t="s">
        <v>40</v>
      </c>
      <c r="AD21">
        <v>15</v>
      </c>
    </row>
    <row r="22" spans="2:30" s="125" customFormat="1" ht="21" customHeight="1" x14ac:dyDescent="0.2">
      <c r="B22" s="120"/>
      <c r="C22" s="121"/>
      <c r="D22" s="237"/>
      <c r="E22" s="237"/>
      <c r="F22" s="238"/>
      <c r="G22" s="240"/>
      <c r="H22" s="243"/>
      <c r="I22" s="243"/>
      <c r="J22" s="243"/>
      <c r="K22" s="299" t="s">
        <v>2141</v>
      </c>
      <c r="L22" s="134" t="s">
        <v>1913</v>
      </c>
      <c r="M22" s="135" t="s">
        <v>21</v>
      </c>
      <c r="N22" s="128"/>
      <c r="O22" s="135" t="s">
        <v>1913</v>
      </c>
      <c r="P22" s="136" t="s">
        <v>21</v>
      </c>
      <c r="Q22" s="17"/>
      <c r="R22" s="76"/>
      <c r="S22" s="130"/>
      <c r="T22" s="77"/>
      <c r="U22" s="131"/>
      <c r="V22" s="78"/>
      <c r="Z22" t="s">
        <v>102</v>
      </c>
      <c r="AA22" t="s">
        <v>1693</v>
      </c>
      <c r="AB22" t="s">
        <v>103</v>
      </c>
      <c r="AC22" t="s">
        <v>40</v>
      </c>
      <c r="AD22">
        <v>15</v>
      </c>
    </row>
    <row r="23" spans="2:30" s="142" customFormat="1" ht="19" x14ac:dyDescent="0.2">
      <c r="B23" s="287" t="s">
        <v>1914</v>
      </c>
      <c r="C23" s="288">
        <f>C22+1</f>
        <v>1</v>
      </c>
      <c r="D23" s="289" t="s">
        <v>2133</v>
      </c>
      <c r="E23" s="288">
        <v>12</v>
      </c>
      <c r="F23" s="290" t="s">
        <v>2134</v>
      </c>
      <c r="G23" s="291" t="s">
        <v>2135</v>
      </c>
      <c r="H23" s="292">
        <f>VLOOKUP(D23,$Z$1:AD1000,5,FALSE)</f>
        <v>13</v>
      </c>
      <c r="I23" s="293">
        <f>LOCKED!X2</f>
        <v>13.5</v>
      </c>
      <c r="J23" s="300">
        <f t="shared" ref="J23:J50" si="0">I23*E23</f>
        <v>162</v>
      </c>
      <c r="K23" s="294">
        <v>2</v>
      </c>
      <c r="L23" s="143">
        <v>500</v>
      </c>
      <c r="M23" s="144">
        <v>0.05</v>
      </c>
      <c r="N23" s="128"/>
      <c r="O23" s="145">
        <v>500</v>
      </c>
      <c r="P23" s="146">
        <v>0.05</v>
      </c>
      <c r="Q23" s="17"/>
      <c r="R23" s="52" t="s">
        <v>1915</v>
      </c>
      <c r="S23" s="53" t="s">
        <v>1916</v>
      </c>
      <c r="T23" s="82"/>
      <c r="U23" s="83"/>
      <c r="V23" s="84"/>
      <c r="Z23" t="s">
        <v>104</v>
      </c>
      <c r="AA23" t="s">
        <v>1693</v>
      </c>
      <c r="AB23" t="s">
        <v>105</v>
      </c>
      <c r="AC23" t="s">
        <v>40</v>
      </c>
      <c r="AD23">
        <v>15</v>
      </c>
    </row>
    <row r="24" spans="2:30" s="142" customFormat="1" x14ac:dyDescent="0.2">
      <c r="B24" s="287" t="s">
        <v>2136</v>
      </c>
      <c r="C24" s="288">
        <f t="shared" ref="C24" si="1">C23+1</f>
        <v>2</v>
      </c>
      <c r="D24" s="289" t="s">
        <v>2232</v>
      </c>
      <c r="E24" s="288">
        <v>100</v>
      </c>
      <c r="F24" s="290" t="s">
        <v>2137</v>
      </c>
      <c r="G24" s="291" t="s">
        <v>2137</v>
      </c>
      <c r="H24" s="292">
        <v>15</v>
      </c>
      <c r="I24" s="293">
        <f>LOCKED!X3</f>
        <v>13.5</v>
      </c>
      <c r="J24" s="300">
        <f t="shared" si="0"/>
        <v>1350</v>
      </c>
      <c r="K24" s="295"/>
      <c r="L24" s="143">
        <v>1000</v>
      </c>
      <c r="M24" s="144">
        <v>0.1</v>
      </c>
      <c r="N24" s="128"/>
      <c r="O24" s="145">
        <v>1000</v>
      </c>
      <c r="P24" s="146">
        <v>0.15</v>
      </c>
      <c r="Q24" s="17"/>
      <c r="R24" s="111" t="s">
        <v>1917</v>
      </c>
      <c r="S24" s="58">
        <v>37.25</v>
      </c>
      <c r="T24" s="58">
        <v>77</v>
      </c>
      <c r="U24" s="59">
        <v>100</v>
      </c>
      <c r="V24" s="147" t="s">
        <v>1918</v>
      </c>
      <c r="Z24" t="s">
        <v>106</v>
      </c>
      <c r="AA24" t="s">
        <v>1693</v>
      </c>
      <c r="AB24" t="s">
        <v>107</v>
      </c>
      <c r="AC24" t="s">
        <v>40</v>
      </c>
      <c r="AD24">
        <v>15</v>
      </c>
    </row>
    <row r="25" spans="2:30" s="142" customFormat="1" x14ac:dyDescent="0.2">
      <c r="B25" s="137"/>
      <c r="C25" s="139">
        <f t="shared" ref="C25:C50" si="2">C24+1</f>
        <v>3</v>
      </c>
      <c r="D25" s="278"/>
      <c r="E25" s="139"/>
      <c r="F25" s="259"/>
      <c r="G25" s="274"/>
      <c r="H25" s="241" t="e">
        <f>VLOOKUP(D25,$Z$1:AD1000,5,FALSE)</f>
        <v>#N/A</v>
      </c>
      <c r="I25" s="252" t="e">
        <f>LOCKED!X4</f>
        <v>#N/A</v>
      </c>
      <c r="J25" s="255" t="e">
        <f t="shared" si="0"/>
        <v>#N/A</v>
      </c>
      <c r="K25" s="257"/>
      <c r="L25" s="143">
        <v>1500</v>
      </c>
      <c r="M25" s="144">
        <v>0.15</v>
      </c>
      <c r="N25" s="128"/>
      <c r="O25" s="145">
        <v>1500</v>
      </c>
      <c r="P25" s="146">
        <v>0.2</v>
      </c>
      <c r="Q25" s="17"/>
      <c r="R25" s="111" t="s">
        <v>1919</v>
      </c>
      <c r="S25" s="58">
        <v>34.25</v>
      </c>
      <c r="T25" s="58">
        <v>67</v>
      </c>
      <c r="U25" s="59">
        <v>100</v>
      </c>
      <c r="V25" s="147" t="s">
        <v>1920</v>
      </c>
      <c r="Z25" t="s">
        <v>108</v>
      </c>
      <c r="AA25" t="s">
        <v>1693</v>
      </c>
      <c r="AB25" t="s">
        <v>109</v>
      </c>
      <c r="AC25" t="s">
        <v>40</v>
      </c>
      <c r="AD25">
        <v>15</v>
      </c>
    </row>
    <row r="26" spans="2:30" s="142" customFormat="1" x14ac:dyDescent="0.2">
      <c r="B26" s="137"/>
      <c r="C26" s="139">
        <f t="shared" si="2"/>
        <v>4</v>
      </c>
      <c r="D26" s="278"/>
      <c r="E26" s="139"/>
      <c r="F26" s="259"/>
      <c r="G26" s="274"/>
      <c r="H26" s="241" t="e">
        <f>VLOOKUP(D26,$Z$1:AD1000,5,FALSE)</f>
        <v>#N/A</v>
      </c>
      <c r="I26" s="252" t="e">
        <f>LOCKED!X5</f>
        <v>#N/A</v>
      </c>
      <c r="J26" s="255" t="e">
        <f t="shared" si="0"/>
        <v>#N/A</v>
      </c>
      <c r="K26" s="257"/>
      <c r="L26" s="149" t="s">
        <v>1921</v>
      </c>
      <c r="M26" s="150">
        <v>0.25</v>
      </c>
      <c r="N26" s="151"/>
      <c r="O26" s="152" t="s">
        <v>1921</v>
      </c>
      <c r="P26" s="153">
        <v>0.25</v>
      </c>
      <c r="Q26" s="154"/>
      <c r="R26" s="76"/>
      <c r="S26" s="77"/>
      <c r="T26" s="77"/>
      <c r="U26" s="77"/>
      <c r="V26" s="78"/>
      <c r="Z26" t="s">
        <v>110</v>
      </c>
      <c r="AA26" t="s">
        <v>1693</v>
      </c>
      <c r="AB26" t="s">
        <v>111</v>
      </c>
      <c r="AC26" t="s">
        <v>40</v>
      </c>
      <c r="AD26">
        <v>15</v>
      </c>
    </row>
    <row r="27" spans="2:30" s="142" customFormat="1" x14ac:dyDescent="0.2">
      <c r="B27" s="137"/>
      <c r="C27" s="139">
        <f t="shared" si="2"/>
        <v>5</v>
      </c>
      <c r="D27" s="278"/>
      <c r="E27" s="139"/>
      <c r="F27" s="259"/>
      <c r="G27" s="274"/>
      <c r="H27" s="241" t="e">
        <f>VLOOKUP(D27,$Z$1:AD1000,5,FALSE)</f>
        <v>#N/A</v>
      </c>
      <c r="I27" s="252" t="e">
        <f>LOCKED!X6</f>
        <v>#N/A</v>
      </c>
      <c r="J27" s="255" t="e">
        <f t="shared" si="0"/>
        <v>#N/A</v>
      </c>
      <c r="K27" s="257"/>
      <c r="L27" s="17"/>
      <c r="M27" s="17"/>
      <c r="N27" s="17"/>
      <c r="O27" s="17"/>
      <c r="P27" s="17"/>
      <c r="Q27" s="154"/>
      <c r="R27" s="76"/>
      <c r="S27" s="77"/>
      <c r="T27" s="77"/>
      <c r="U27" s="77"/>
      <c r="V27" s="78"/>
      <c r="Z27" t="s">
        <v>112</v>
      </c>
      <c r="AA27" t="s">
        <v>1693</v>
      </c>
      <c r="AB27" t="s">
        <v>113</v>
      </c>
      <c r="AC27" t="s">
        <v>40</v>
      </c>
      <c r="AD27">
        <v>17.25</v>
      </c>
    </row>
    <row r="28" spans="2:30" s="142" customFormat="1" ht="19" x14ac:dyDescent="0.2">
      <c r="B28" s="137"/>
      <c r="C28" s="139">
        <f t="shared" si="2"/>
        <v>6</v>
      </c>
      <c r="D28" s="278"/>
      <c r="E28" s="139"/>
      <c r="F28" s="259"/>
      <c r="G28" s="274"/>
      <c r="H28" s="241" t="e">
        <f>VLOOKUP(D28,$Z$1:AD1003,5,FALSE)</f>
        <v>#N/A</v>
      </c>
      <c r="I28" s="252" t="e">
        <f>LOCKED!X7</f>
        <v>#N/A</v>
      </c>
      <c r="J28" s="255" t="e">
        <f t="shared" si="0"/>
        <v>#N/A</v>
      </c>
      <c r="K28" s="257"/>
      <c r="L28" s="155"/>
      <c r="M28" s="156"/>
      <c r="N28" s="157" t="s">
        <v>1922</v>
      </c>
      <c r="O28" s="156"/>
      <c r="P28" s="158"/>
      <c r="Q28" s="154"/>
      <c r="R28" s="52" t="s">
        <v>56</v>
      </c>
      <c r="S28" s="53" t="s">
        <v>1894</v>
      </c>
      <c r="T28" s="82"/>
      <c r="U28" s="83"/>
      <c r="V28" s="84"/>
      <c r="Z28" t="s">
        <v>114</v>
      </c>
      <c r="AA28" t="s">
        <v>1693</v>
      </c>
      <c r="AB28" t="s">
        <v>115</v>
      </c>
      <c r="AC28" t="s">
        <v>40</v>
      </c>
      <c r="AD28">
        <v>15</v>
      </c>
    </row>
    <row r="29" spans="2:30" s="142" customFormat="1" x14ac:dyDescent="0.2">
      <c r="B29" s="137"/>
      <c r="C29" s="139">
        <f t="shared" si="2"/>
        <v>7</v>
      </c>
      <c r="D29" s="278"/>
      <c r="E29" s="139"/>
      <c r="F29" s="259"/>
      <c r="G29" s="274"/>
      <c r="H29" s="241" t="e">
        <f>VLOOKUP(D29,$Z$1:AD1003,5,FALSE)</f>
        <v>#N/A</v>
      </c>
      <c r="I29" s="252" t="e">
        <f>LOCKED!X8</f>
        <v>#N/A</v>
      </c>
      <c r="J29" s="255" t="e">
        <f t="shared" si="0"/>
        <v>#N/A</v>
      </c>
      <c r="K29" s="257"/>
      <c r="L29" s="159"/>
      <c r="M29" s="160"/>
      <c r="N29" s="161" t="s">
        <v>1923</v>
      </c>
      <c r="O29" s="160"/>
      <c r="P29" s="162"/>
      <c r="Q29" s="154"/>
      <c r="R29" s="111" t="s">
        <v>1924</v>
      </c>
      <c r="S29" s="58">
        <v>9.75</v>
      </c>
      <c r="T29" s="58">
        <v>21.95</v>
      </c>
      <c r="U29" s="59">
        <v>50</v>
      </c>
      <c r="V29" s="119" t="s">
        <v>1925</v>
      </c>
      <c r="Z29" t="s">
        <v>116</v>
      </c>
      <c r="AA29" t="s">
        <v>1693</v>
      </c>
      <c r="AB29" t="s">
        <v>117</v>
      </c>
      <c r="AC29" t="s">
        <v>40</v>
      </c>
      <c r="AD29">
        <v>13</v>
      </c>
    </row>
    <row r="30" spans="2:30" s="142" customFormat="1" x14ac:dyDescent="0.2">
      <c r="B30" s="137"/>
      <c r="C30" s="139">
        <f t="shared" si="2"/>
        <v>8</v>
      </c>
      <c r="D30" s="278"/>
      <c r="E30" s="139"/>
      <c r="F30" s="259"/>
      <c r="G30" s="274"/>
      <c r="H30" s="241" t="e">
        <f>VLOOKUP(D30,$Z$1:AD1003,5,FALSE)</f>
        <v>#N/A</v>
      </c>
      <c r="I30" s="252" t="e">
        <f>LOCKED!X9</f>
        <v>#N/A</v>
      </c>
      <c r="J30" s="255" t="e">
        <f t="shared" si="0"/>
        <v>#N/A</v>
      </c>
      <c r="K30" s="257"/>
      <c r="L30" s="163"/>
      <c r="M30" s="164"/>
      <c r="N30" s="164"/>
      <c r="O30" s="164"/>
      <c r="P30" s="165"/>
      <c r="Q30" s="154"/>
      <c r="R30" s="111" t="s">
        <v>1926</v>
      </c>
      <c r="S30" s="58">
        <v>9.75</v>
      </c>
      <c r="T30" s="58">
        <v>21.95</v>
      </c>
      <c r="U30" s="59">
        <v>50</v>
      </c>
      <c r="V30" s="119" t="s">
        <v>1925</v>
      </c>
      <c r="Z30" t="s">
        <v>118</v>
      </c>
      <c r="AA30" t="s">
        <v>1693</v>
      </c>
      <c r="AB30" t="s">
        <v>119</v>
      </c>
      <c r="AC30" t="s">
        <v>40</v>
      </c>
      <c r="AD30">
        <v>9.75</v>
      </c>
    </row>
    <row r="31" spans="2:30" s="142" customFormat="1" x14ac:dyDescent="0.2">
      <c r="B31" s="137"/>
      <c r="C31" s="139">
        <f t="shared" si="2"/>
        <v>9</v>
      </c>
      <c r="D31" s="278"/>
      <c r="E31" s="139"/>
      <c r="F31" s="259"/>
      <c r="G31" s="274"/>
      <c r="H31" s="241" t="e">
        <f>VLOOKUP(D31,$Z$1:AD1006,5,FALSE)</f>
        <v>#N/A</v>
      </c>
      <c r="I31" s="252" t="e">
        <f>LOCKED!X10</f>
        <v>#N/A</v>
      </c>
      <c r="J31" s="255" t="e">
        <f t="shared" si="0"/>
        <v>#N/A</v>
      </c>
      <c r="K31" s="257"/>
      <c r="L31" s="163"/>
      <c r="M31" s="166" t="s">
        <v>1860</v>
      </c>
      <c r="N31" s="166" t="s">
        <v>1927</v>
      </c>
      <c r="O31" s="166" t="s">
        <v>1928</v>
      </c>
      <c r="P31" s="167" t="s">
        <v>1929</v>
      </c>
      <c r="Q31" s="154"/>
      <c r="R31" s="111" t="s">
        <v>1930</v>
      </c>
      <c r="S31" s="58">
        <v>9.75</v>
      </c>
      <c r="T31" s="58">
        <v>21.95</v>
      </c>
      <c r="U31" s="59">
        <v>50</v>
      </c>
      <c r="V31" s="119" t="s">
        <v>1925</v>
      </c>
      <c r="Z31" t="s">
        <v>120</v>
      </c>
      <c r="AA31" t="s">
        <v>1693</v>
      </c>
      <c r="AB31" t="s">
        <v>121</v>
      </c>
      <c r="AC31" t="s">
        <v>40</v>
      </c>
      <c r="AD31">
        <v>11.75</v>
      </c>
    </row>
    <row r="32" spans="2:30" s="142" customFormat="1" x14ac:dyDescent="0.2">
      <c r="B32" s="137"/>
      <c r="C32" s="139">
        <f t="shared" si="2"/>
        <v>10</v>
      </c>
      <c r="D32" s="278"/>
      <c r="E32" s="139"/>
      <c r="F32" s="259"/>
      <c r="G32" s="274"/>
      <c r="H32" s="241" t="e">
        <f>VLOOKUP(D32,$Z$1:AD1006,5,FALSE)</f>
        <v>#N/A</v>
      </c>
      <c r="I32" s="252" t="e">
        <f>LOCKED!X11</f>
        <v>#N/A</v>
      </c>
      <c r="J32" s="255" t="e">
        <f t="shared" si="0"/>
        <v>#N/A</v>
      </c>
      <c r="K32" s="257"/>
      <c r="L32" s="168" t="s">
        <v>1931</v>
      </c>
      <c r="M32" s="169">
        <v>2</v>
      </c>
      <c r="N32" s="170">
        <v>72</v>
      </c>
      <c r="O32" s="170">
        <v>12</v>
      </c>
      <c r="P32" s="171" t="s">
        <v>1932</v>
      </c>
      <c r="Q32" s="154"/>
      <c r="R32" s="111" t="s">
        <v>1933</v>
      </c>
      <c r="S32" s="58">
        <v>11.75</v>
      </c>
      <c r="T32" s="58">
        <v>24.95</v>
      </c>
      <c r="U32" s="59">
        <v>50</v>
      </c>
      <c r="V32" s="119" t="s">
        <v>1925</v>
      </c>
      <c r="Z32" t="s">
        <v>122</v>
      </c>
      <c r="AA32" t="s">
        <v>1693</v>
      </c>
      <c r="AB32" t="s">
        <v>123</v>
      </c>
      <c r="AC32" t="s">
        <v>40</v>
      </c>
      <c r="AD32">
        <v>25.75</v>
      </c>
    </row>
    <row r="33" spans="2:30" s="142" customFormat="1" x14ac:dyDescent="0.2">
      <c r="B33" s="137"/>
      <c r="C33" s="139">
        <f t="shared" si="2"/>
        <v>11</v>
      </c>
      <c r="D33" s="278"/>
      <c r="E33" s="139"/>
      <c r="F33" s="259"/>
      <c r="G33" s="274"/>
      <c r="H33" s="241" t="e">
        <f>VLOOKUP(D33,$Z$1:AD1006,5,FALSE)</f>
        <v>#N/A</v>
      </c>
      <c r="I33" s="253" t="e">
        <f>LOCKED!X12</f>
        <v>#N/A</v>
      </c>
      <c r="J33" s="255" t="e">
        <f t="shared" si="0"/>
        <v>#N/A</v>
      </c>
      <c r="K33" s="257"/>
      <c r="L33" s="168" t="s">
        <v>1934</v>
      </c>
      <c r="M33" s="169">
        <v>3</v>
      </c>
      <c r="N33" s="170">
        <v>72</v>
      </c>
      <c r="O33" s="170">
        <v>12</v>
      </c>
      <c r="P33" s="171" t="s">
        <v>1935</v>
      </c>
      <c r="Q33" s="154"/>
      <c r="R33" s="111" t="s">
        <v>1936</v>
      </c>
      <c r="S33" s="58">
        <v>13</v>
      </c>
      <c r="T33" s="58">
        <v>27.95</v>
      </c>
      <c r="U33" s="59">
        <v>50</v>
      </c>
      <c r="V33" s="119" t="s">
        <v>1925</v>
      </c>
      <c r="Z33" t="s">
        <v>122</v>
      </c>
      <c r="AA33" t="s">
        <v>1693</v>
      </c>
      <c r="AB33" t="s">
        <v>123</v>
      </c>
      <c r="AC33" t="s">
        <v>40</v>
      </c>
      <c r="AD33">
        <v>25.75</v>
      </c>
    </row>
    <row r="34" spans="2:30" s="142" customFormat="1" x14ac:dyDescent="0.2">
      <c r="B34" s="137"/>
      <c r="C34" s="139">
        <f t="shared" si="2"/>
        <v>12</v>
      </c>
      <c r="D34" s="278"/>
      <c r="E34" s="139"/>
      <c r="F34" s="259"/>
      <c r="G34" s="274"/>
      <c r="H34" s="241" t="e">
        <f>VLOOKUP(D34,$Z$1:AD1009,5,FALSE)</f>
        <v>#N/A</v>
      </c>
      <c r="I34" s="253" t="e">
        <f>LOCKED!X13</f>
        <v>#N/A</v>
      </c>
      <c r="J34" s="255" t="e">
        <f t="shared" si="0"/>
        <v>#N/A</v>
      </c>
      <c r="K34" s="257"/>
      <c r="L34" s="168" t="s">
        <v>1937</v>
      </c>
      <c r="M34" s="169">
        <v>3</v>
      </c>
      <c r="N34" s="170">
        <v>72</v>
      </c>
      <c r="O34" s="170">
        <v>12</v>
      </c>
      <c r="P34" s="171" t="s">
        <v>1935</v>
      </c>
      <c r="Q34" s="154"/>
      <c r="R34" s="111" t="s">
        <v>1938</v>
      </c>
      <c r="S34" s="58">
        <v>9.75</v>
      </c>
      <c r="T34" s="58">
        <v>21.95</v>
      </c>
      <c r="U34" s="59">
        <v>50</v>
      </c>
      <c r="V34" s="119" t="s">
        <v>1925</v>
      </c>
      <c r="Z34" t="s">
        <v>122</v>
      </c>
      <c r="AA34" t="s">
        <v>1693</v>
      </c>
      <c r="AB34" t="s">
        <v>123</v>
      </c>
      <c r="AC34" t="s">
        <v>40</v>
      </c>
      <c r="AD34">
        <v>25.75</v>
      </c>
    </row>
    <row r="35" spans="2:30" s="142" customFormat="1" x14ac:dyDescent="0.2">
      <c r="B35" s="137"/>
      <c r="C35" s="139">
        <f t="shared" si="2"/>
        <v>13</v>
      </c>
      <c r="D35" s="278"/>
      <c r="E35" s="139"/>
      <c r="F35" s="259"/>
      <c r="G35" s="274"/>
      <c r="H35" s="241" t="e">
        <f>VLOOKUP(D35,$Z$1:AD1009,5,FALSE)</f>
        <v>#N/A</v>
      </c>
      <c r="I35" s="253" t="e">
        <f>LOCKED!X14</f>
        <v>#N/A</v>
      </c>
      <c r="J35" s="255" t="e">
        <f t="shared" si="0"/>
        <v>#N/A</v>
      </c>
      <c r="K35" s="257"/>
      <c r="L35" s="168" t="s">
        <v>1939</v>
      </c>
      <c r="M35" s="169">
        <v>2</v>
      </c>
      <c r="N35" s="170">
        <v>72</v>
      </c>
      <c r="O35" s="170">
        <v>12</v>
      </c>
      <c r="P35" s="171" t="s">
        <v>1932</v>
      </c>
      <c r="Q35" s="154"/>
      <c r="R35" s="76"/>
      <c r="S35" s="58"/>
      <c r="T35" s="130"/>
      <c r="U35" s="131"/>
      <c r="V35" s="78"/>
      <c r="Z35" t="s">
        <v>122</v>
      </c>
      <c r="AA35" t="s">
        <v>1693</v>
      </c>
      <c r="AB35" t="s">
        <v>123</v>
      </c>
      <c r="AC35" t="s">
        <v>40</v>
      </c>
      <c r="AD35">
        <v>25.75</v>
      </c>
    </row>
    <row r="36" spans="2:30" s="142" customFormat="1" ht="19" x14ac:dyDescent="0.2">
      <c r="B36" s="137"/>
      <c r="C36" s="139">
        <f t="shared" si="2"/>
        <v>14</v>
      </c>
      <c r="D36" s="278"/>
      <c r="E36" s="139"/>
      <c r="F36" s="259"/>
      <c r="G36" s="274"/>
      <c r="H36" s="241" t="e">
        <f>VLOOKUP(D36,$Z$1:AD1009,5,FALSE)</f>
        <v>#N/A</v>
      </c>
      <c r="I36" s="253" t="e">
        <f>LOCKED!X15</f>
        <v>#N/A</v>
      </c>
      <c r="J36" s="255" t="e">
        <f t="shared" si="0"/>
        <v>#N/A</v>
      </c>
      <c r="K36" s="257"/>
      <c r="L36" s="168" t="s">
        <v>1940</v>
      </c>
      <c r="M36" s="169">
        <v>2</v>
      </c>
      <c r="N36" s="170">
        <v>72</v>
      </c>
      <c r="O36" s="170">
        <v>12</v>
      </c>
      <c r="P36" s="171" t="s">
        <v>1935</v>
      </c>
      <c r="Q36" s="154"/>
      <c r="R36" s="52" t="s">
        <v>1941</v>
      </c>
      <c r="S36" s="53"/>
      <c r="T36" s="82"/>
      <c r="U36" s="83"/>
      <c r="V36" s="84"/>
      <c r="Z36" t="s">
        <v>122</v>
      </c>
      <c r="AA36" t="s">
        <v>1693</v>
      </c>
      <c r="AB36" t="s">
        <v>123</v>
      </c>
      <c r="AC36" t="s">
        <v>40</v>
      </c>
      <c r="AD36">
        <v>25.75</v>
      </c>
    </row>
    <row r="37" spans="2:30" s="142" customFormat="1" x14ac:dyDescent="0.2">
      <c r="B37" s="137"/>
      <c r="C37" s="139">
        <f t="shared" si="2"/>
        <v>15</v>
      </c>
      <c r="D37" s="278"/>
      <c r="E37" s="139"/>
      <c r="F37" s="259"/>
      <c r="G37" s="274"/>
      <c r="H37" s="241" t="e">
        <f>VLOOKUP(D37,$Z$1:AD1012,5,FALSE)</f>
        <v>#N/A</v>
      </c>
      <c r="I37" s="253" t="e">
        <f>LOCKED!X16</f>
        <v>#N/A</v>
      </c>
      <c r="J37" s="255" t="e">
        <f t="shared" si="0"/>
        <v>#N/A</v>
      </c>
      <c r="K37" s="257"/>
      <c r="L37" s="168" t="s">
        <v>1942</v>
      </c>
      <c r="M37" s="169">
        <v>2</v>
      </c>
      <c r="N37" s="170">
        <v>72</v>
      </c>
      <c r="O37" s="170">
        <v>12</v>
      </c>
      <c r="P37" s="171" t="s">
        <v>1932</v>
      </c>
      <c r="Q37" s="154"/>
      <c r="R37" s="111" t="s">
        <v>1943</v>
      </c>
      <c r="S37" s="58">
        <v>15</v>
      </c>
      <c r="T37" s="58">
        <v>29</v>
      </c>
      <c r="U37" s="59">
        <v>48</v>
      </c>
      <c r="V37" s="119" t="s">
        <v>1920</v>
      </c>
      <c r="Z37" t="s">
        <v>122</v>
      </c>
      <c r="AA37" t="s">
        <v>1693</v>
      </c>
      <c r="AB37" t="s">
        <v>123</v>
      </c>
      <c r="AC37" t="s">
        <v>40</v>
      </c>
      <c r="AD37">
        <v>25.75</v>
      </c>
    </row>
    <row r="38" spans="2:30" s="142" customFormat="1" x14ac:dyDescent="0.2">
      <c r="B38" s="137"/>
      <c r="C38" s="139">
        <f t="shared" si="2"/>
        <v>16</v>
      </c>
      <c r="D38" s="278"/>
      <c r="E38" s="139"/>
      <c r="F38" s="259"/>
      <c r="G38" s="274"/>
      <c r="H38" s="241" t="e">
        <f>VLOOKUP(D38,$Z$1:AD1012,5,FALSE)</f>
        <v>#N/A</v>
      </c>
      <c r="I38" s="253" t="e">
        <f>LOCKED!X17</f>
        <v>#N/A</v>
      </c>
      <c r="J38" s="255" t="e">
        <f t="shared" si="0"/>
        <v>#N/A</v>
      </c>
      <c r="K38" s="257"/>
      <c r="L38" s="168" t="s">
        <v>1944</v>
      </c>
      <c r="M38" s="169">
        <v>3</v>
      </c>
      <c r="N38" s="170">
        <v>72</v>
      </c>
      <c r="O38" s="170">
        <v>12</v>
      </c>
      <c r="P38" s="171" t="s">
        <v>1932</v>
      </c>
      <c r="Q38" s="154"/>
      <c r="R38" s="111" t="s">
        <v>1945</v>
      </c>
      <c r="S38" s="58">
        <v>17.25</v>
      </c>
      <c r="T38" s="58">
        <v>36</v>
      </c>
      <c r="U38" s="59">
        <v>48</v>
      </c>
      <c r="V38" s="119" t="s">
        <v>1946</v>
      </c>
      <c r="Z38" t="s">
        <v>124</v>
      </c>
      <c r="AA38" t="s">
        <v>1693</v>
      </c>
      <c r="AB38" t="s">
        <v>125</v>
      </c>
      <c r="AC38" t="s">
        <v>40</v>
      </c>
      <c r="AD38">
        <v>6.5</v>
      </c>
    </row>
    <row r="39" spans="2:30" s="142" customFormat="1" x14ac:dyDescent="0.2">
      <c r="B39" s="137"/>
      <c r="C39" s="139">
        <f t="shared" si="2"/>
        <v>17</v>
      </c>
      <c r="D39" s="283"/>
      <c r="E39" s="275"/>
      <c r="F39" s="259"/>
      <c r="G39" s="274"/>
      <c r="H39" s="241" t="e">
        <f>VLOOKUP(D39,$Z$1:AD1012,5,FALSE)</f>
        <v>#N/A</v>
      </c>
      <c r="I39" s="253" t="e">
        <f>LOCKED!X18</f>
        <v>#N/A</v>
      </c>
      <c r="J39" s="255" t="e">
        <f t="shared" si="0"/>
        <v>#N/A</v>
      </c>
      <c r="K39" s="257"/>
      <c r="L39" s="168" t="s">
        <v>1947</v>
      </c>
      <c r="M39" s="169">
        <v>5</v>
      </c>
      <c r="N39" s="170">
        <v>72</v>
      </c>
      <c r="O39" s="170">
        <v>12</v>
      </c>
      <c r="P39" s="171" t="s">
        <v>1932</v>
      </c>
      <c r="Q39" s="154"/>
      <c r="R39" s="111" t="s">
        <v>1948</v>
      </c>
      <c r="S39" s="58">
        <v>25.75</v>
      </c>
      <c r="T39" s="58">
        <v>41</v>
      </c>
      <c r="U39" s="59">
        <v>100</v>
      </c>
      <c r="V39" s="119" t="s">
        <v>1949</v>
      </c>
      <c r="Z39" t="s">
        <v>126</v>
      </c>
      <c r="AA39" t="s">
        <v>1693</v>
      </c>
      <c r="AB39" t="s">
        <v>127</v>
      </c>
      <c r="AC39" t="s">
        <v>40</v>
      </c>
      <c r="AD39">
        <v>7.5</v>
      </c>
    </row>
    <row r="40" spans="2:30" s="142" customFormat="1" x14ac:dyDescent="0.2">
      <c r="B40" s="137"/>
      <c r="C40" s="139">
        <f t="shared" si="2"/>
        <v>18</v>
      </c>
      <c r="D40" s="283"/>
      <c r="E40" s="275"/>
      <c r="F40" s="259"/>
      <c r="G40" s="274"/>
      <c r="H40" s="241" t="e">
        <f>VLOOKUP(D40,$Z$1:AD1015,5,FALSE)</f>
        <v>#N/A</v>
      </c>
      <c r="I40" s="253" t="e">
        <f>LOCKED!X19</f>
        <v>#N/A</v>
      </c>
      <c r="J40" s="255" t="e">
        <f t="shared" si="0"/>
        <v>#N/A</v>
      </c>
      <c r="K40" s="257"/>
      <c r="L40" s="172"/>
      <c r="M40" s="173"/>
      <c r="N40" s="174"/>
      <c r="O40" s="175"/>
      <c r="P40" s="176"/>
      <c r="Q40" s="154"/>
      <c r="R40" s="177"/>
      <c r="S40" s="54"/>
      <c r="T40" s="54"/>
      <c r="U40" s="54"/>
      <c r="V40" s="55"/>
      <c r="Z40" t="s">
        <v>128</v>
      </c>
      <c r="AA40" t="s">
        <v>1693</v>
      </c>
      <c r="AB40" t="s">
        <v>129</v>
      </c>
      <c r="AC40" t="s">
        <v>40</v>
      </c>
      <c r="AD40">
        <v>5.5</v>
      </c>
    </row>
    <row r="41" spans="2:30" s="142" customFormat="1" x14ac:dyDescent="0.2">
      <c r="B41" s="137"/>
      <c r="C41" s="139">
        <f t="shared" si="2"/>
        <v>19</v>
      </c>
      <c r="D41" s="283"/>
      <c r="E41" s="275"/>
      <c r="F41" s="259"/>
      <c r="G41" s="274"/>
      <c r="H41" s="241" t="e">
        <f>VLOOKUP(D41,$Z$1:AD1015,5,FALSE)</f>
        <v>#N/A</v>
      </c>
      <c r="I41" s="253" t="e">
        <f>LOCKED!X20</f>
        <v>#N/A</v>
      </c>
      <c r="J41" s="255" t="e">
        <f t="shared" si="0"/>
        <v>#N/A</v>
      </c>
      <c r="K41" s="257"/>
      <c r="Z41" t="s">
        <v>130</v>
      </c>
      <c r="AA41" t="s">
        <v>1693</v>
      </c>
      <c r="AB41" t="s">
        <v>131</v>
      </c>
      <c r="AC41" t="s">
        <v>40</v>
      </c>
      <c r="AD41">
        <v>5.5</v>
      </c>
    </row>
    <row r="42" spans="2:30" s="142" customFormat="1" x14ac:dyDescent="0.2">
      <c r="B42" s="137"/>
      <c r="C42" s="139">
        <f t="shared" si="2"/>
        <v>20</v>
      </c>
      <c r="D42" s="283"/>
      <c r="E42" s="275"/>
      <c r="F42" s="259"/>
      <c r="G42" s="274"/>
      <c r="H42" s="241" t="e">
        <f>VLOOKUP(D42,$Z$1:AD1015,5,FALSE)</f>
        <v>#N/A</v>
      </c>
      <c r="I42" s="253" t="e">
        <f>LOCKED!X21</f>
        <v>#N/A</v>
      </c>
      <c r="J42" s="255" t="e">
        <f t="shared" si="0"/>
        <v>#N/A</v>
      </c>
      <c r="K42" s="257"/>
      <c r="Z42" t="s">
        <v>132</v>
      </c>
      <c r="AA42" t="s">
        <v>1693</v>
      </c>
      <c r="AB42" t="s">
        <v>133</v>
      </c>
      <c r="AC42" t="s">
        <v>40</v>
      </c>
      <c r="AD42">
        <v>8.5</v>
      </c>
    </row>
    <row r="43" spans="2:30" s="142" customFormat="1" ht="19" x14ac:dyDescent="0.2">
      <c r="B43" s="137"/>
      <c r="C43" s="139">
        <f t="shared" si="2"/>
        <v>21</v>
      </c>
      <c r="D43" s="283"/>
      <c r="E43" s="275"/>
      <c r="F43" s="259"/>
      <c r="G43" s="274"/>
      <c r="H43" s="241" t="e">
        <f>VLOOKUP(D43,$Z$1:AD1018,5,FALSE)</f>
        <v>#N/A</v>
      </c>
      <c r="I43" s="253" t="e">
        <f>LOCKED!X22</f>
        <v>#N/A</v>
      </c>
      <c r="J43" s="255" t="e">
        <f t="shared" si="0"/>
        <v>#N/A</v>
      </c>
      <c r="K43" s="257"/>
      <c r="R43" s="52" t="s">
        <v>2235</v>
      </c>
      <c r="S43" s="53" t="s">
        <v>1894</v>
      </c>
      <c r="T43" s="82"/>
      <c r="U43" s="83"/>
      <c r="V43" s="84"/>
      <c r="Z43" t="s">
        <v>132</v>
      </c>
      <c r="AA43" t="s">
        <v>1693</v>
      </c>
      <c r="AB43" t="s">
        <v>133</v>
      </c>
      <c r="AC43" t="s">
        <v>40</v>
      </c>
      <c r="AD43">
        <v>8.5</v>
      </c>
    </row>
    <row r="44" spans="2:30" s="142" customFormat="1" x14ac:dyDescent="0.2">
      <c r="B44" s="137"/>
      <c r="C44" s="139">
        <f t="shared" si="2"/>
        <v>22</v>
      </c>
      <c r="D44" s="283"/>
      <c r="E44" s="275"/>
      <c r="F44" s="259"/>
      <c r="G44" s="274"/>
      <c r="H44" s="241" t="e">
        <f>VLOOKUP(D44,$Z$1:AD1018,5,FALSE)</f>
        <v>#N/A</v>
      </c>
      <c r="I44" s="253" t="e">
        <f>LOCKED!X23</f>
        <v>#N/A</v>
      </c>
      <c r="J44" s="255" t="e">
        <f t="shared" si="0"/>
        <v>#N/A</v>
      </c>
      <c r="K44" s="257"/>
      <c r="R44" s="304" t="s">
        <v>2233</v>
      </c>
      <c r="S44" s="305">
        <v>15</v>
      </c>
      <c r="T44" s="305">
        <v>33.950000000000003</v>
      </c>
      <c r="U44" s="306">
        <v>50</v>
      </c>
      <c r="V44" s="307" t="s">
        <v>2234</v>
      </c>
      <c r="Z44" t="s">
        <v>132</v>
      </c>
      <c r="AA44" t="s">
        <v>1693</v>
      </c>
      <c r="AB44" t="s">
        <v>133</v>
      </c>
      <c r="AC44" t="s">
        <v>40</v>
      </c>
      <c r="AD44">
        <v>8.5</v>
      </c>
    </row>
    <row r="45" spans="2:30" s="142" customFormat="1" x14ac:dyDescent="0.2">
      <c r="B45" s="137"/>
      <c r="C45" s="139">
        <f t="shared" si="2"/>
        <v>23</v>
      </c>
      <c r="D45" s="283"/>
      <c r="E45" s="275"/>
      <c r="F45" s="259"/>
      <c r="G45" s="274"/>
      <c r="H45" s="241" t="e">
        <f>VLOOKUP(D45,$Z$1:AD1018,5,FALSE)</f>
        <v>#N/A</v>
      </c>
      <c r="I45" s="253" t="e">
        <f>LOCKED!X24</f>
        <v>#N/A</v>
      </c>
      <c r="J45" s="255" t="e">
        <f t="shared" si="0"/>
        <v>#N/A</v>
      </c>
      <c r="K45" s="257"/>
      <c r="R45" s="308" t="s">
        <v>2236</v>
      </c>
      <c r="S45" s="309">
        <v>15</v>
      </c>
      <c r="T45" s="309">
        <v>33.950000000000003</v>
      </c>
      <c r="U45" s="310" t="s">
        <v>2237</v>
      </c>
      <c r="V45" s="311" t="s">
        <v>2234</v>
      </c>
      <c r="Z45" t="s">
        <v>132</v>
      </c>
      <c r="AA45" t="s">
        <v>1693</v>
      </c>
      <c r="AB45" t="s">
        <v>133</v>
      </c>
      <c r="AC45" t="s">
        <v>40</v>
      </c>
      <c r="AD45">
        <v>8.5</v>
      </c>
    </row>
    <row r="46" spans="2:30" s="142" customFormat="1" x14ac:dyDescent="0.2">
      <c r="B46" s="137"/>
      <c r="C46" s="139">
        <f t="shared" si="2"/>
        <v>24</v>
      </c>
      <c r="D46" s="283"/>
      <c r="E46" s="275"/>
      <c r="F46" s="259"/>
      <c r="G46" s="274"/>
      <c r="H46" s="241" t="e">
        <f>VLOOKUP(D46,$Z$1:AD1021,5,FALSE)</f>
        <v>#N/A</v>
      </c>
      <c r="I46" s="253" t="e">
        <f>LOCKED!X25</f>
        <v>#N/A</v>
      </c>
      <c r="J46" s="255" t="e">
        <f t="shared" si="0"/>
        <v>#N/A</v>
      </c>
      <c r="K46" s="257"/>
      <c r="R46" s="313"/>
      <c r="S46" s="312"/>
      <c r="T46" s="312"/>
      <c r="U46" s="314"/>
      <c r="V46" s="315"/>
      <c r="Z46" t="s">
        <v>134</v>
      </c>
      <c r="AA46" t="s">
        <v>1693</v>
      </c>
      <c r="AB46" t="s">
        <v>135</v>
      </c>
      <c r="AC46" t="s">
        <v>40</v>
      </c>
      <c r="AD46">
        <v>13.5</v>
      </c>
    </row>
    <row r="47" spans="2:30" s="142" customFormat="1" x14ac:dyDescent="0.2">
      <c r="B47" s="137"/>
      <c r="C47" s="139">
        <f t="shared" si="2"/>
        <v>25</v>
      </c>
      <c r="D47" s="283"/>
      <c r="E47" s="275"/>
      <c r="F47" s="259"/>
      <c r="G47" s="274"/>
      <c r="H47" s="241" t="e">
        <f>VLOOKUP(D47,$Z$1:AD1021,5,FALSE)</f>
        <v>#N/A</v>
      </c>
      <c r="I47" s="253" t="e">
        <f>LOCKED!X26</f>
        <v>#N/A</v>
      </c>
      <c r="J47" s="255" t="e">
        <f t="shared" si="0"/>
        <v>#N/A</v>
      </c>
      <c r="K47" s="257"/>
      <c r="R47" s="316"/>
      <c r="S47" s="317"/>
      <c r="T47" s="317"/>
      <c r="U47" s="317"/>
      <c r="V47" s="317"/>
      <c r="Z47" t="s">
        <v>134</v>
      </c>
      <c r="AA47" t="s">
        <v>1693</v>
      </c>
      <c r="AB47" t="s">
        <v>135</v>
      </c>
      <c r="AC47" t="s">
        <v>40</v>
      </c>
      <c r="AD47">
        <v>13.5</v>
      </c>
    </row>
    <row r="48" spans="2:30" s="142" customFormat="1" ht="21" customHeight="1" x14ac:dyDescent="0.2">
      <c r="B48" s="137"/>
      <c r="C48" s="139">
        <f t="shared" si="2"/>
        <v>26</v>
      </c>
      <c r="D48" s="283"/>
      <c r="E48" s="275"/>
      <c r="F48" s="259"/>
      <c r="G48" s="274"/>
      <c r="H48" s="241" t="e">
        <f>VLOOKUP(D48,$Z$1:AD1021,5,FALSE)</f>
        <v>#N/A</v>
      </c>
      <c r="I48" s="253" t="e">
        <f>LOCKED!X27</f>
        <v>#N/A</v>
      </c>
      <c r="J48" s="255" t="e">
        <f t="shared" si="0"/>
        <v>#N/A</v>
      </c>
      <c r="K48" s="257"/>
      <c r="N48" s="9"/>
      <c r="Z48" t="s">
        <v>134</v>
      </c>
      <c r="AA48" t="s">
        <v>1693</v>
      </c>
      <c r="AB48" t="s">
        <v>135</v>
      </c>
      <c r="AC48" t="s">
        <v>40</v>
      </c>
      <c r="AD48">
        <v>13.5</v>
      </c>
    </row>
    <row r="49" spans="2:30" s="142" customFormat="1" ht="21" customHeight="1" x14ac:dyDescent="0.2">
      <c r="B49" s="137"/>
      <c r="C49" s="139">
        <f t="shared" si="2"/>
        <v>27</v>
      </c>
      <c r="D49" s="283"/>
      <c r="E49" s="275"/>
      <c r="F49" s="259"/>
      <c r="G49" s="274"/>
      <c r="H49" s="241" t="e">
        <f>VLOOKUP(D49,$Z$1:AD1024,5,FALSE)</f>
        <v>#N/A</v>
      </c>
      <c r="I49" s="253" t="e">
        <f>LOCKED!X28</f>
        <v>#N/A</v>
      </c>
      <c r="J49" s="255" t="e">
        <f t="shared" si="0"/>
        <v>#N/A</v>
      </c>
      <c r="K49" s="257"/>
      <c r="L49" s="9"/>
      <c r="Z49" t="s">
        <v>136</v>
      </c>
      <c r="AA49" t="s">
        <v>1693</v>
      </c>
      <c r="AB49" t="s">
        <v>137</v>
      </c>
      <c r="AC49" t="s">
        <v>40</v>
      </c>
      <c r="AD49">
        <v>5.5</v>
      </c>
    </row>
    <row r="50" spans="2:30" s="142" customFormat="1" ht="21" customHeight="1" x14ac:dyDescent="0.2">
      <c r="B50" s="137"/>
      <c r="C50" s="139">
        <f t="shared" si="2"/>
        <v>28</v>
      </c>
      <c r="D50" s="148"/>
      <c r="E50" s="275"/>
      <c r="F50" s="259"/>
      <c r="G50" s="274"/>
      <c r="H50" s="241" t="e">
        <f>VLOOKUP(D50,$Z$1:AD1024,5,FALSE)</f>
        <v>#N/A</v>
      </c>
      <c r="I50" s="253" t="e">
        <f>LOCKED!X29</f>
        <v>#N/A</v>
      </c>
      <c r="J50" s="255" t="e">
        <f t="shared" si="0"/>
        <v>#N/A</v>
      </c>
      <c r="K50" s="257"/>
      <c r="Z50" t="s">
        <v>132</v>
      </c>
      <c r="AA50" t="s">
        <v>1693</v>
      </c>
      <c r="AB50" t="s">
        <v>138</v>
      </c>
      <c r="AC50" t="s">
        <v>40</v>
      </c>
      <c r="AD50">
        <v>8.5</v>
      </c>
    </row>
    <row r="51" spans="2:30" s="142" customFormat="1" ht="32.25" customHeight="1" x14ac:dyDescent="0.2">
      <c r="B51" s="137"/>
      <c r="C51" s="178" t="s">
        <v>1950</v>
      </c>
      <c r="D51" s="179"/>
      <c r="E51" s="180">
        <f>SUM(E25:E50)</f>
        <v>0</v>
      </c>
      <c r="F51" s="180"/>
      <c r="G51" s="178"/>
      <c r="H51" s="197"/>
      <c r="I51" s="254"/>
      <c r="J51" s="256">
        <f>SUMIF(J25:J50,"&lt;&gt;#N/A")</f>
        <v>0</v>
      </c>
      <c r="K51" s="257"/>
      <c r="L51" s="9"/>
      <c r="Z51" t="s">
        <v>132</v>
      </c>
      <c r="AA51" t="s">
        <v>1693</v>
      </c>
      <c r="AB51" t="s">
        <v>138</v>
      </c>
      <c r="AC51" t="s">
        <v>40</v>
      </c>
      <c r="AD51">
        <v>5.5</v>
      </c>
    </row>
    <row r="52" spans="2:30" ht="26" customHeight="1" x14ac:dyDescent="0.2">
      <c r="B52" s="21"/>
      <c r="C52" s="178" t="s">
        <v>1951</v>
      </c>
      <c r="D52" s="179"/>
      <c r="E52" s="179"/>
      <c r="F52" s="180"/>
      <c r="G52" s="178"/>
      <c r="H52" s="182">
        <v>0.1</v>
      </c>
      <c r="I52" s="181">
        <f>I51</f>
        <v>0</v>
      </c>
      <c r="J52" s="256">
        <f>J51</f>
        <v>0</v>
      </c>
      <c r="Z52" t="s">
        <v>134</v>
      </c>
      <c r="AA52" t="s">
        <v>1693</v>
      </c>
      <c r="AB52" t="s">
        <v>139</v>
      </c>
      <c r="AC52" t="s">
        <v>40</v>
      </c>
      <c r="AD52">
        <v>13.5</v>
      </c>
    </row>
    <row r="53" spans="2:30" s="142" customFormat="1" x14ac:dyDescent="0.2">
      <c r="B53" s="137"/>
      <c r="E53" s="183"/>
      <c r="F53" s="184" t="s">
        <v>1952</v>
      </c>
      <c r="H53" s="185"/>
      <c r="I53" s="185"/>
      <c r="J53" s="141"/>
      <c r="Z53" t="s">
        <v>134</v>
      </c>
      <c r="AA53" t="s">
        <v>1693</v>
      </c>
      <c r="AB53" t="s">
        <v>139</v>
      </c>
      <c r="AC53" t="s">
        <v>40</v>
      </c>
      <c r="AD53">
        <v>13.5</v>
      </c>
    </row>
    <row r="54" spans="2:30" s="142" customFormat="1" ht="51" customHeight="1" x14ac:dyDescent="0.2">
      <c r="B54" s="137"/>
      <c r="D54" s="185"/>
      <c r="E54" s="183" t="s">
        <v>1953</v>
      </c>
      <c r="F54" s="183"/>
      <c r="G54" s="186"/>
      <c r="H54" s="185"/>
      <c r="I54" s="185"/>
      <c r="J54" s="141"/>
      <c r="Z54" t="s">
        <v>140</v>
      </c>
      <c r="AA54" t="s">
        <v>1693</v>
      </c>
      <c r="AB54" t="s">
        <v>141</v>
      </c>
      <c r="AC54" t="s">
        <v>40</v>
      </c>
      <c r="AD54">
        <v>37.5</v>
      </c>
    </row>
    <row r="55" spans="2:30" s="142" customFormat="1" ht="43" customHeight="1" x14ac:dyDescent="0.2">
      <c r="B55" s="137"/>
      <c r="C55" s="121" t="s">
        <v>1954</v>
      </c>
      <c r="D55" s="122" t="s">
        <v>1908</v>
      </c>
      <c r="E55" s="122" t="s">
        <v>1909</v>
      </c>
      <c r="F55" s="261" t="s">
        <v>1910</v>
      </c>
      <c r="G55" s="123" t="s">
        <v>1911</v>
      </c>
      <c r="H55" s="196" t="s">
        <v>2132</v>
      </c>
      <c r="I55" s="242" t="s">
        <v>2131</v>
      </c>
      <c r="J55" s="124" t="s">
        <v>2127</v>
      </c>
      <c r="K55" s="142" t="s">
        <v>2119</v>
      </c>
      <c r="Z55"/>
      <c r="AA55"/>
      <c r="AB55"/>
      <c r="AC55"/>
      <c r="AD55"/>
    </row>
    <row r="56" spans="2:30" s="142" customFormat="1" ht="8" customHeight="1" x14ac:dyDescent="0.2">
      <c r="B56" s="137"/>
      <c r="C56" s="121"/>
      <c r="D56" s="121"/>
      <c r="E56" s="121"/>
      <c r="F56" s="132"/>
      <c r="G56" s="133"/>
      <c r="H56" s="124"/>
      <c r="I56" s="124"/>
      <c r="J56" s="124"/>
      <c r="Z56"/>
      <c r="AA56"/>
      <c r="AB56"/>
      <c r="AC56"/>
      <c r="AD56"/>
    </row>
    <row r="57" spans="2:30" s="142" customFormat="1" ht="19" customHeight="1" x14ac:dyDescent="0.2">
      <c r="B57" s="137"/>
      <c r="C57" s="148">
        <v>29</v>
      </c>
      <c r="D57" s="278"/>
      <c r="E57" s="139"/>
      <c r="F57" s="259"/>
      <c r="G57" s="274"/>
      <c r="H57" s="241" t="e">
        <f>VLOOKUP(D57,$Z$1:AD1000,5,FALSE)</f>
        <v>#N/A</v>
      </c>
      <c r="I57" s="253" t="e">
        <f>LOCKED!X30</f>
        <v>#N/A</v>
      </c>
      <c r="J57" s="255" t="e">
        <f t="shared" ref="J57:J84" si="3">I57*E57</f>
        <v>#N/A</v>
      </c>
      <c r="K57" s="258"/>
      <c r="Z57"/>
      <c r="AA57"/>
      <c r="AB57"/>
      <c r="AC57"/>
      <c r="AD57"/>
    </row>
    <row r="58" spans="2:30" s="142" customFormat="1" ht="19" customHeight="1" x14ac:dyDescent="0.2">
      <c r="B58" s="137"/>
      <c r="C58" s="148">
        <f t="shared" ref="C58:C84" si="4">C57+1</f>
        <v>30</v>
      </c>
      <c r="D58" s="278"/>
      <c r="E58" s="139"/>
      <c r="F58" s="259"/>
      <c r="G58" s="274"/>
      <c r="H58" s="241" t="e">
        <f>VLOOKUP(D58,$Z$1:AD1000,5,FALSE)</f>
        <v>#N/A</v>
      </c>
      <c r="I58" s="253" t="e">
        <f>LOCKED!X31</f>
        <v>#N/A</v>
      </c>
      <c r="J58" s="255" t="e">
        <f t="shared" si="3"/>
        <v>#N/A</v>
      </c>
      <c r="K58" s="258"/>
      <c r="Z58"/>
      <c r="AA58"/>
      <c r="AB58"/>
      <c r="AC58"/>
      <c r="AD58"/>
    </row>
    <row r="59" spans="2:30" s="142" customFormat="1" ht="19" customHeight="1" x14ac:dyDescent="0.2">
      <c r="B59" s="137"/>
      <c r="C59" s="138">
        <f t="shared" si="4"/>
        <v>31</v>
      </c>
      <c r="D59" s="278"/>
      <c r="E59" s="139"/>
      <c r="F59" s="259"/>
      <c r="G59" s="274"/>
      <c r="H59" s="241" t="e">
        <f>VLOOKUP(D59,$Z$1:AD1002,5,FALSE)</f>
        <v>#N/A</v>
      </c>
      <c r="I59" s="253" t="e">
        <f>LOCKED!X32</f>
        <v>#N/A</v>
      </c>
      <c r="J59" s="255" t="e">
        <f t="shared" si="3"/>
        <v>#N/A</v>
      </c>
      <c r="K59" s="258"/>
      <c r="Z59"/>
      <c r="AA59"/>
      <c r="AB59"/>
      <c r="AC59"/>
      <c r="AD59"/>
    </row>
    <row r="60" spans="2:30" s="142" customFormat="1" ht="19" customHeight="1" x14ac:dyDescent="0.2">
      <c r="B60" s="137"/>
      <c r="C60" s="138">
        <f t="shared" si="4"/>
        <v>32</v>
      </c>
      <c r="D60" s="278"/>
      <c r="E60" s="139"/>
      <c r="F60" s="259"/>
      <c r="G60" s="274"/>
      <c r="H60" s="241" t="e">
        <f>VLOOKUP(D60,$Z$1:AD1002,5,FALSE)</f>
        <v>#N/A</v>
      </c>
      <c r="I60" s="253" t="e">
        <f>LOCKED!X33</f>
        <v>#N/A</v>
      </c>
      <c r="J60" s="255" t="e">
        <f t="shared" si="3"/>
        <v>#N/A</v>
      </c>
      <c r="K60" s="258"/>
      <c r="Z60"/>
      <c r="AA60"/>
      <c r="AB60"/>
      <c r="AC60"/>
      <c r="AD60"/>
    </row>
    <row r="61" spans="2:30" s="142" customFormat="1" ht="19" customHeight="1" x14ac:dyDescent="0.2">
      <c r="B61" s="137"/>
      <c r="C61" s="138">
        <f t="shared" si="4"/>
        <v>33</v>
      </c>
      <c r="D61" s="276"/>
      <c r="E61" s="139"/>
      <c r="F61" s="259"/>
      <c r="G61" s="140"/>
      <c r="H61" s="241" t="e">
        <f>VLOOKUP(D61,$Z$1:AD1004,5,FALSE)</f>
        <v>#N/A</v>
      </c>
      <c r="I61" s="253" t="e">
        <f>LOCKED!X34</f>
        <v>#N/A</v>
      </c>
      <c r="J61" s="255" t="e">
        <f t="shared" si="3"/>
        <v>#N/A</v>
      </c>
      <c r="K61" s="258"/>
      <c r="Z61"/>
      <c r="AA61"/>
      <c r="AB61"/>
      <c r="AC61"/>
      <c r="AD61"/>
    </row>
    <row r="62" spans="2:30" s="142" customFormat="1" ht="19" customHeight="1" x14ac:dyDescent="0.2">
      <c r="B62" s="137"/>
      <c r="C62" s="138">
        <f t="shared" si="4"/>
        <v>34</v>
      </c>
      <c r="D62" s="276"/>
      <c r="E62" s="139"/>
      <c r="F62" s="259"/>
      <c r="G62" s="140"/>
      <c r="H62" s="241" t="e">
        <f>VLOOKUP(D62,$Z$1:AD1004,5,FALSE)</f>
        <v>#N/A</v>
      </c>
      <c r="I62" s="253" t="e">
        <f>LOCKED!X35</f>
        <v>#N/A</v>
      </c>
      <c r="J62" s="255" t="e">
        <f t="shared" si="3"/>
        <v>#N/A</v>
      </c>
      <c r="K62" s="258"/>
      <c r="Z62"/>
      <c r="AA62"/>
      <c r="AB62"/>
      <c r="AC62"/>
      <c r="AD62"/>
    </row>
    <row r="63" spans="2:30" s="142" customFormat="1" ht="19" customHeight="1" x14ac:dyDescent="0.2">
      <c r="B63" s="137"/>
      <c r="C63" s="138">
        <f t="shared" si="4"/>
        <v>35</v>
      </c>
      <c r="D63" s="276"/>
      <c r="E63" s="139"/>
      <c r="F63" s="259"/>
      <c r="G63" s="140"/>
      <c r="H63" s="241" t="e">
        <f>VLOOKUP(D63,$Z$1:AD1006,5,FALSE)</f>
        <v>#N/A</v>
      </c>
      <c r="I63" s="253" t="e">
        <f>LOCKED!X36</f>
        <v>#N/A</v>
      </c>
      <c r="J63" s="255" t="e">
        <f t="shared" si="3"/>
        <v>#N/A</v>
      </c>
      <c r="K63" s="258"/>
      <c r="Z63"/>
      <c r="AA63"/>
      <c r="AB63"/>
      <c r="AC63"/>
      <c r="AD63"/>
    </row>
    <row r="64" spans="2:30" s="142" customFormat="1" ht="19" customHeight="1" x14ac:dyDescent="0.2">
      <c r="B64" s="137"/>
      <c r="C64" s="138">
        <f t="shared" si="4"/>
        <v>36</v>
      </c>
      <c r="D64" s="276"/>
      <c r="E64" s="139"/>
      <c r="F64" s="259"/>
      <c r="G64" s="140"/>
      <c r="H64" s="241" t="e">
        <f>VLOOKUP(D64,$Z$1:AD1006,5,FALSE)</f>
        <v>#N/A</v>
      </c>
      <c r="I64" s="253" t="e">
        <f>LOCKED!X37</f>
        <v>#N/A</v>
      </c>
      <c r="J64" s="255" t="e">
        <f t="shared" si="3"/>
        <v>#N/A</v>
      </c>
      <c r="K64" s="258"/>
      <c r="Z64"/>
      <c r="AA64"/>
      <c r="AB64"/>
      <c r="AC64"/>
      <c r="AD64"/>
    </row>
    <row r="65" spans="2:30" s="142" customFormat="1" ht="19" customHeight="1" x14ac:dyDescent="0.2">
      <c r="B65" s="137"/>
      <c r="C65" s="138">
        <f t="shared" si="4"/>
        <v>37</v>
      </c>
      <c r="D65" s="276"/>
      <c r="E65" s="139"/>
      <c r="F65" s="259"/>
      <c r="G65" s="140"/>
      <c r="H65" s="241" t="e">
        <f>VLOOKUP(D65,$Z$1:AD1008,5,FALSE)</f>
        <v>#N/A</v>
      </c>
      <c r="I65" s="253" t="e">
        <f>LOCKED!X38</f>
        <v>#N/A</v>
      </c>
      <c r="J65" s="255" t="e">
        <f t="shared" si="3"/>
        <v>#N/A</v>
      </c>
      <c r="K65" s="258"/>
      <c r="Z65"/>
      <c r="AA65"/>
      <c r="AB65"/>
      <c r="AC65"/>
      <c r="AD65"/>
    </row>
    <row r="66" spans="2:30" s="142" customFormat="1" ht="19" customHeight="1" x14ac:dyDescent="0.2">
      <c r="B66" s="137"/>
      <c r="C66" s="138">
        <f t="shared" si="4"/>
        <v>38</v>
      </c>
      <c r="D66" s="277"/>
      <c r="E66" s="139"/>
      <c r="F66" s="259"/>
      <c r="G66" s="140"/>
      <c r="H66" s="241" t="e">
        <f>VLOOKUP(D66,$Z$1:AD1008,5,FALSE)</f>
        <v>#N/A</v>
      </c>
      <c r="I66" s="253" t="e">
        <f>LOCKED!X39</f>
        <v>#N/A</v>
      </c>
      <c r="J66" s="255" t="e">
        <f t="shared" si="3"/>
        <v>#N/A</v>
      </c>
      <c r="K66" s="258"/>
      <c r="Z66"/>
      <c r="AA66"/>
      <c r="AB66"/>
      <c r="AC66"/>
      <c r="AD66"/>
    </row>
    <row r="67" spans="2:30" s="142" customFormat="1" ht="19" customHeight="1" x14ac:dyDescent="0.2">
      <c r="B67" s="137"/>
      <c r="C67" s="138">
        <f t="shared" si="4"/>
        <v>39</v>
      </c>
      <c r="D67" s="278"/>
      <c r="E67" s="139"/>
      <c r="F67" s="259"/>
      <c r="G67" s="140"/>
      <c r="H67" s="241" t="e">
        <f>VLOOKUP(D67,$Z$1:AD1010,5,FALSE)</f>
        <v>#N/A</v>
      </c>
      <c r="I67" s="253" t="e">
        <f>LOCKED!X40</f>
        <v>#N/A</v>
      </c>
      <c r="J67" s="255" t="e">
        <f t="shared" si="3"/>
        <v>#N/A</v>
      </c>
      <c r="K67" s="258"/>
      <c r="Z67"/>
      <c r="AA67"/>
      <c r="AB67"/>
      <c r="AC67"/>
      <c r="AD67"/>
    </row>
    <row r="68" spans="2:30" s="142" customFormat="1" ht="19" customHeight="1" x14ac:dyDescent="0.2">
      <c r="B68" s="137"/>
      <c r="C68" s="138">
        <f t="shared" si="4"/>
        <v>40</v>
      </c>
      <c r="D68" s="276"/>
      <c r="E68" s="139"/>
      <c r="F68" s="259"/>
      <c r="G68" s="140"/>
      <c r="H68" s="241" t="e">
        <f>VLOOKUP(D68,$Z$1:AD1010,5,FALSE)</f>
        <v>#N/A</v>
      </c>
      <c r="I68" s="253" t="e">
        <f>LOCKED!X41</f>
        <v>#N/A</v>
      </c>
      <c r="J68" s="255" t="e">
        <f t="shared" si="3"/>
        <v>#N/A</v>
      </c>
      <c r="K68" s="258"/>
      <c r="Z68"/>
      <c r="AA68"/>
      <c r="AB68"/>
      <c r="AC68"/>
      <c r="AD68"/>
    </row>
    <row r="69" spans="2:30" s="142" customFormat="1" ht="19" customHeight="1" x14ac:dyDescent="0.2">
      <c r="B69" s="137"/>
      <c r="C69" s="138">
        <f t="shared" si="4"/>
        <v>41</v>
      </c>
      <c r="D69" s="276"/>
      <c r="E69" s="139"/>
      <c r="F69" s="259"/>
      <c r="G69" s="140"/>
      <c r="H69" s="241" t="e">
        <f>VLOOKUP(D69,$Z$1:AD1012,5,FALSE)</f>
        <v>#N/A</v>
      </c>
      <c r="I69" s="253" t="e">
        <f>LOCKED!X42</f>
        <v>#N/A</v>
      </c>
      <c r="J69" s="255" t="e">
        <f t="shared" si="3"/>
        <v>#N/A</v>
      </c>
      <c r="K69" s="258"/>
      <c r="Z69"/>
      <c r="AA69"/>
      <c r="AB69"/>
      <c r="AC69"/>
      <c r="AD69"/>
    </row>
    <row r="70" spans="2:30" s="142" customFormat="1" ht="19" customHeight="1" x14ac:dyDescent="0.2">
      <c r="B70" s="137"/>
      <c r="C70" s="138">
        <f t="shared" si="4"/>
        <v>42</v>
      </c>
      <c r="D70" s="276"/>
      <c r="E70" s="139"/>
      <c r="F70" s="259"/>
      <c r="G70" s="140"/>
      <c r="H70" s="241" t="e">
        <f>VLOOKUP(D70,$Z$1:AD1012,5,FALSE)</f>
        <v>#N/A</v>
      </c>
      <c r="I70" s="253" t="e">
        <f>LOCKED!X43</f>
        <v>#N/A</v>
      </c>
      <c r="J70" s="255" t="e">
        <f t="shared" si="3"/>
        <v>#N/A</v>
      </c>
      <c r="K70" s="258"/>
      <c r="Z70"/>
      <c r="AA70"/>
      <c r="AB70"/>
      <c r="AC70"/>
      <c r="AD70"/>
    </row>
    <row r="71" spans="2:30" s="142" customFormat="1" ht="19" customHeight="1" x14ac:dyDescent="0.2">
      <c r="B71" s="137"/>
      <c r="C71" s="138">
        <f t="shared" si="4"/>
        <v>43</v>
      </c>
      <c r="D71" s="276"/>
      <c r="E71" s="139"/>
      <c r="F71" s="259"/>
      <c r="G71" s="140"/>
      <c r="H71" s="241" t="e">
        <f>VLOOKUP(D71,$Z$1:AD1014,5,FALSE)</f>
        <v>#N/A</v>
      </c>
      <c r="I71" s="253" t="e">
        <f>LOCKED!X44</f>
        <v>#N/A</v>
      </c>
      <c r="J71" s="255" t="e">
        <f t="shared" si="3"/>
        <v>#N/A</v>
      </c>
      <c r="K71" s="258"/>
      <c r="Z71"/>
      <c r="AA71"/>
      <c r="AB71"/>
      <c r="AC71"/>
      <c r="AD71"/>
    </row>
    <row r="72" spans="2:30" s="142" customFormat="1" ht="19" customHeight="1" x14ac:dyDescent="0.2">
      <c r="B72" s="137"/>
      <c r="C72" s="138">
        <f t="shared" si="4"/>
        <v>44</v>
      </c>
      <c r="D72" s="277"/>
      <c r="E72" s="139"/>
      <c r="F72" s="259"/>
      <c r="G72" s="140"/>
      <c r="H72" s="241" t="e">
        <f>VLOOKUP(D72,$Z$1:AD1014,5,FALSE)</f>
        <v>#N/A</v>
      </c>
      <c r="I72" s="253" t="e">
        <f>LOCKED!X45</f>
        <v>#N/A</v>
      </c>
      <c r="J72" s="255" t="e">
        <f t="shared" si="3"/>
        <v>#N/A</v>
      </c>
      <c r="K72" s="258"/>
      <c r="Z72"/>
      <c r="AA72"/>
      <c r="AB72"/>
      <c r="AC72"/>
      <c r="AD72"/>
    </row>
    <row r="73" spans="2:30" s="142" customFormat="1" ht="19" customHeight="1" x14ac:dyDescent="0.2">
      <c r="B73" s="137"/>
      <c r="C73" s="138">
        <f t="shared" si="4"/>
        <v>45</v>
      </c>
      <c r="D73" s="278"/>
      <c r="E73" s="139"/>
      <c r="F73" s="259"/>
      <c r="G73" s="140"/>
      <c r="H73" s="241" t="e">
        <f>VLOOKUP(D73,$Z$1:AD1016,5,FALSE)</f>
        <v>#N/A</v>
      </c>
      <c r="I73" s="253" t="e">
        <f>LOCKED!X46</f>
        <v>#N/A</v>
      </c>
      <c r="J73" s="255" t="e">
        <f t="shared" si="3"/>
        <v>#N/A</v>
      </c>
      <c r="K73" s="258"/>
      <c r="Z73"/>
      <c r="AA73"/>
      <c r="AB73"/>
      <c r="AC73"/>
      <c r="AD73"/>
    </row>
    <row r="74" spans="2:30" s="142" customFormat="1" ht="19" customHeight="1" x14ac:dyDescent="0.2">
      <c r="B74" s="137"/>
      <c r="C74" s="138">
        <f t="shared" si="4"/>
        <v>46</v>
      </c>
      <c r="D74" s="276"/>
      <c r="E74" s="139"/>
      <c r="F74" s="259"/>
      <c r="G74" s="140"/>
      <c r="H74" s="241" t="e">
        <f>VLOOKUP(D74,$Z$1:AD1016,5,FALSE)</f>
        <v>#N/A</v>
      </c>
      <c r="I74" s="253" t="e">
        <f>LOCKED!X47</f>
        <v>#N/A</v>
      </c>
      <c r="J74" s="255" t="e">
        <f t="shared" si="3"/>
        <v>#N/A</v>
      </c>
      <c r="K74" s="258"/>
      <c r="Z74"/>
      <c r="AA74"/>
      <c r="AB74"/>
      <c r="AC74"/>
      <c r="AD74"/>
    </row>
    <row r="75" spans="2:30" s="142" customFormat="1" ht="19" customHeight="1" x14ac:dyDescent="0.2">
      <c r="B75" s="137"/>
      <c r="C75" s="138">
        <f t="shared" si="4"/>
        <v>47</v>
      </c>
      <c r="D75" s="276"/>
      <c r="E75" s="139"/>
      <c r="F75" s="259"/>
      <c r="G75" s="140"/>
      <c r="H75" s="241" t="e">
        <f>VLOOKUP(D75,$Z$1:AD1018,5,FALSE)</f>
        <v>#N/A</v>
      </c>
      <c r="I75" s="253" t="e">
        <f>LOCKED!X48</f>
        <v>#N/A</v>
      </c>
      <c r="J75" s="255" t="e">
        <f t="shared" si="3"/>
        <v>#N/A</v>
      </c>
      <c r="K75" s="258"/>
      <c r="Z75"/>
      <c r="AA75"/>
      <c r="AB75"/>
      <c r="AC75"/>
      <c r="AD75"/>
    </row>
    <row r="76" spans="2:30" s="142" customFormat="1" ht="19" customHeight="1" x14ac:dyDescent="0.2">
      <c r="B76" s="137"/>
      <c r="C76" s="138">
        <f t="shared" si="4"/>
        <v>48</v>
      </c>
      <c r="D76" s="276"/>
      <c r="E76" s="139"/>
      <c r="F76" s="259"/>
      <c r="G76" s="140"/>
      <c r="H76" s="241" t="e">
        <f>VLOOKUP(D76,$Z$1:AD1018,5,FALSE)</f>
        <v>#N/A</v>
      </c>
      <c r="I76" s="253" t="e">
        <f>LOCKED!X49</f>
        <v>#N/A</v>
      </c>
      <c r="J76" s="255" t="e">
        <f t="shared" si="3"/>
        <v>#N/A</v>
      </c>
      <c r="K76" s="258"/>
      <c r="Z76"/>
      <c r="AA76"/>
      <c r="AB76"/>
      <c r="AC76"/>
      <c r="AD76"/>
    </row>
    <row r="77" spans="2:30" s="142" customFormat="1" ht="19" customHeight="1" x14ac:dyDescent="0.2">
      <c r="B77" s="137"/>
      <c r="C77" s="138">
        <f t="shared" si="4"/>
        <v>49</v>
      </c>
      <c r="D77" s="276"/>
      <c r="E77" s="139"/>
      <c r="F77" s="259"/>
      <c r="G77" s="140"/>
      <c r="H77" s="241" t="e">
        <f>VLOOKUP(D77,$Z$1:AD1020,5,FALSE)</f>
        <v>#N/A</v>
      </c>
      <c r="I77" s="253" t="e">
        <f>LOCKED!X50</f>
        <v>#N/A</v>
      </c>
      <c r="J77" s="255" t="e">
        <f t="shared" si="3"/>
        <v>#N/A</v>
      </c>
      <c r="K77" s="258"/>
      <c r="Z77"/>
      <c r="AA77"/>
      <c r="AB77"/>
      <c r="AC77"/>
      <c r="AD77"/>
    </row>
    <row r="78" spans="2:30" s="142" customFormat="1" ht="19" customHeight="1" x14ac:dyDescent="0.2">
      <c r="B78" s="137"/>
      <c r="C78" s="138">
        <f t="shared" si="4"/>
        <v>50</v>
      </c>
      <c r="D78" s="277"/>
      <c r="E78" s="139"/>
      <c r="F78" s="259"/>
      <c r="G78" s="140"/>
      <c r="H78" s="241" t="e">
        <f>VLOOKUP(D78,$Z$1:AD1020,5,FALSE)</f>
        <v>#N/A</v>
      </c>
      <c r="I78" s="253" t="e">
        <f>LOCKED!X51</f>
        <v>#N/A</v>
      </c>
      <c r="J78" s="255" t="e">
        <f t="shared" si="3"/>
        <v>#N/A</v>
      </c>
      <c r="K78" s="258"/>
      <c r="Z78"/>
      <c r="AA78"/>
      <c r="AB78"/>
      <c r="AC78"/>
      <c r="AD78"/>
    </row>
    <row r="79" spans="2:30" s="142" customFormat="1" ht="19" customHeight="1" x14ac:dyDescent="0.2">
      <c r="B79" s="137"/>
      <c r="C79" s="138">
        <f t="shared" si="4"/>
        <v>51</v>
      </c>
      <c r="D79" s="278"/>
      <c r="E79" s="139"/>
      <c r="F79" s="259"/>
      <c r="G79" s="140"/>
      <c r="H79" s="241" t="e">
        <f>VLOOKUP(D79,$Z$1:AD1022,5,FALSE)</f>
        <v>#N/A</v>
      </c>
      <c r="I79" s="253" t="e">
        <f>LOCKED!X52</f>
        <v>#N/A</v>
      </c>
      <c r="J79" s="255" t="e">
        <f t="shared" si="3"/>
        <v>#N/A</v>
      </c>
      <c r="K79" s="258"/>
      <c r="Z79"/>
      <c r="AA79"/>
      <c r="AB79"/>
      <c r="AC79"/>
      <c r="AD79"/>
    </row>
    <row r="80" spans="2:30" s="142" customFormat="1" ht="19" customHeight="1" x14ac:dyDescent="0.2">
      <c r="B80" s="137"/>
      <c r="C80" s="138">
        <f t="shared" si="4"/>
        <v>52</v>
      </c>
      <c r="D80" s="276"/>
      <c r="E80" s="139"/>
      <c r="F80" s="259"/>
      <c r="G80" s="140"/>
      <c r="H80" s="241" t="e">
        <f>VLOOKUP(D80,$Z$1:AD1022,5,FALSE)</f>
        <v>#N/A</v>
      </c>
      <c r="I80" s="253" t="e">
        <f>LOCKED!X53</f>
        <v>#N/A</v>
      </c>
      <c r="J80" s="255" t="e">
        <f t="shared" si="3"/>
        <v>#N/A</v>
      </c>
      <c r="K80" s="258"/>
      <c r="Z80"/>
      <c r="AA80"/>
      <c r="AB80"/>
      <c r="AC80"/>
      <c r="AD80"/>
    </row>
    <row r="81" spans="2:30" s="142" customFormat="1" ht="19" customHeight="1" x14ac:dyDescent="0.2">
      <c r="B81" s="137"/>
      <c r="C81" s="138">
        <f t="shared" si="4"/>
        <v>53</v>
      </c>
      <c r="D81" s="276"/>
      <c r="E81" s="139"/>
      <c r="F81" s="259"/>
      <c r="G81" s="140"/>
      <c r="H81" s="241" t="e">
        <f>VLOOKUP(D81,$Z$1:AD1024,5,FALSE)</f>
        <v>#N/A</v>
      </c>
      <c r="I81" s="253" t="e">
        <f>LOCKED!X54</f>
        <v>#N/A</v>
      </c>
      <c r="J81" s="255" t="e">
        <f t="shared" si="3"/>
        <v>#N/A</v>
      </c>
      <c r="K81" s="258"/>
      <c r="Z81"/>
      <c r="AA81"/>
      <c r="AB81"/>
      <c r="AC81"/>
      <c r="AD81"/>
    </row>
    <row r="82" spans="2:30" s="142" customFormat="1" ht="19" customHeight="1" x14ac:dyDescent="0.2">
      <c r="B82" s="137"/>
      <c r="C82" s="138">
        <f t="shared" si="4"/>
        <v>54</v>
      </c>
      <c r="D82" s="278"/>
      <c r="E82" s="139"/>
      <c r="F82" s="259"/>
      <c r="G82" s="140"/>
      <c r="H82" s="241" t="e">
        <f>VLOOKUP(D82,$Z$1:AD1024,5,FALSE)</f>
        <v>#N/A</v>
      </c>
      <c r="I82" s="253" t="e">
        <f>LOCKED!X55</f>
        <v>#N/A</v>
      </c>
      <c r="J82" s="255" t="e">
        <f t="shared" si="3"/>
        <v>#N/A</v>
      </c>
      <c r="K82" s="258"/>
      <c r="Z82"/>
      <c r="AA82"/>
      <c r="AB82"/>
      <c r="AC82"/>
      <c r="AD82"/>
    </row>
    <row r="83" spans="2:30" s="142" customFormat="1" ht="19" customHeight="1" x14ac:dyDescent="0.2">
      <c r="B83" s="137"/>
      <c r="C83" s="138">
        <f t="shared" si="4"/>
        <v>55</v>
      </c>
      <c r="D83" s="278"/>
      <c r="E83" s="139"/>
      <c r="F83" s="259"/>
      <c r="G83" s="140"/>
      <c r="H83" s="241" t="e">
        <f>VLOOKUP(D83,$Z$1:AD1026,5,FALSE)</f>
        <v>#N/A</v>
      </c>
      <c r="I83" s="253" t="e">
        <f>LOCKED!X56</f>
        <v>#N/A</v>
      </c>
      <c r="J83" s="255" t="e">
        <f t="shared" si="3"/>
        <v>#N/A</v>
      </c>
      <c r="K83" s="258"/>
      <c r="Z83"/>
      <c r="AA83"/>
      <c r="AB83"/>
      <c r="AC83"/>
      <c r="AD83"/>
    </row>
    <row r="84" spans="2:30" s="142" customFormat="1" ht="19" customHeight="1" x14ac:dyDescent="0.2">
      <c r="B84" s="137"/>
      <c r="C84" s="138">
        <f t="shared" si="4"/>
        <v>56</v>
      </c>
      <c r="D84" s="278"/>
      <c r="E84" s="139"/>
      <c r="F84" s="259"/>
      <c r="G84" s="140"/>
      <c r="H84" s="241" t="e">
        <f>VLOOKUP(D84,$Z$1:AD1026,5,FALSE)</f>
        <v>#N/A</v>
      </c>
      <c r="I84" s="253" t="e">
        <f>LOCKED!X57</f>
        <v>#N/A</v>
      </c>
      <c r="J84" s="255" t="e">
        <f t="shared" si="3"/>
        <v>#N/A</v>
      </c>
      <c r="K84" s="258"/>
      <c r="Z84"/>
      <c r="AA84"/>
      <c r="AB84"/>
      <c r="AC84"/>
      <c r="AD84"/>
    </row>
    <row r="85" spans="2:30" s="142" customFormat="1" ht="19" customHeight="1" x14ac:dyDescent="0.2">
      <c r="B85" s="137"/>
      <c r="C85" s="178" t="s">
        <v>1955</v>
      </c>
      <c r="D85" s="179"/>
      <c r="E85" s="180">
        <f>E51+(SUM(E57:E84))</f>
        <v>0</v>
      </c>
      <c r="F85" s="180"/>
      <c r="G85" s="178"/>
      <c r="H85" s="197"/>
      <c r="I85" s="197"/>
      <c r="J85" s="181">
        <f>SUMIF(J57:J84,"&lt;&gt;#N/A")</f>
        <v>0</v>
      </c>
      <c r="Z85"/>
      <c r="AA85"/>
      <c r="AB85"/>
      <c r="AC85"/>
      <c r="AD85"/>
    </row>
    <row r="86" spans="2:30" s="142" customFormat="1" ht="19" customHeight="1" x14ac:dyDescent="0.2">
      <c r="B86" s="137"/>
      <c r="C86" s="178" t="s">
        <v>1956</v>
      </c>
      <c r="D86" s="179"/>
      <c r="E86" s="179"/>
      <c r="F86" s="180"/>
      <c r="G86" s="178"/>
      <c r="H86" s="182">
        <f>H52</f>
        <v>0.1</v>
      </c>
      <c r="I86" s="181"/>
      <c r="J86" s="181">
        <f>SUM(J85,J51)</f>
        <v>0</v>
      </c>
      <c r="Z86"/>
      <c r="AA86"/>
      <c r="AB86"/>
      <c r="AC86"/>
      <c r="AD86"/>
    </row>
    <row r="87" spans="2:30" s="142" customFormat="1" ht="19" customHeight="1" x14ac:dyDescent="0.2">
      <c r="B87" s="137"/>
      <c r="D87" s="183"/>
      <c r="E87" s="183"/>
      <c r="F87" s="183" t="s">
        <v>1952</v>
      </c>
      <c r="G87" s="184"/>
      <c r="H87" s="183"/>
      <c r="I87" s="183"/>
      <c r="J87" s="141"/>
      <c r="Z87"/>
      <c r="AA87"/>
      <c r="AB87"/>
      <c r="AC87"/>
      <c r="AD87"/>
    </row>
    <row r="88" spans="2:30" s="142" customFormat="1" ht="19" customHeight="1" x14ac:dyDescent="0.2">
      <c r="B88" s="137"/>
      <c r="D88" s="183"/>
      <c r="E88" s="183"/>
      <c r="F88" s="183" t="s">
        <v>1953</v>
      </c>
      <c r="G88" s="184"/>
      <c r="H88" s="183"/>
      <c r="I88" s="183"/>
      <c r="J88" s="141"/>
      <c r="Z88"/>
      <c r="AA88"/>
      <c r="AB88"/>
      <c r="AC88"/>
      <c r="AD88"/>
    </row>
    <row r="89" spans="2:30" s="142" customFormat="1" ht="48" customHeight="1" x14ac:dyDescent="0.2">
      <c r="B89" s="137"/>
      <c r="C89" s="121" t="s">
        <v>1954</v>
      </c>
      <c r="D89" s="122" t="s">
        <v>1908</v>
      </c>
      <c r="E89" s="122" t="s">
        <v>1909</v>
      </c>
      <c r="F89" s="261" t="s">
        <v>1910</v>
      </c>
      <c r="G89" s="123" t="s">
        <v>1911</v>
      </c>
      <c r="H89" s="196" t="s">
        <v>2126</v>
      </c>
      <c r="I89" s="196" t="s">
        <v>2129</v>
      </c>
      <c r="J89" s="124" t="s">
        <v>2127</v>
      </c>
      <c r="K89" s="142" t="s">
        <v>2119</v>
      </c>
      <c r="Z89"/>
      <c r="AA89"/>
      <c r="AB89"/>
      <c r="AC89"/>
      <c r="AD89"/>
    </row>
    <row r="90" spans="2:30" s="142" customFormat="1" ht="3" customHeight="1" x14ac:dyDescent="0.2">
      <c r="B90" s="137"/>
      <c r="C90" s="121"/>
      <c r="D90" s="121"/>
      <c r="E90" s="121"/>
      <c r="F90" s="132"/>
      <c r="G90" s="133"/>
      <c r="H90" s="124"/>
      <c r="I90" s="124"/>
      <c r="J90" s="124"/>
      <c r="Z90"/>
      <c r="AA90"/>
      <c r="AB90"/>
      <c r="AC90"/>
      <c r="AD90"/>
    </row>
    <row r="91" spans="2:30" s="142" customFormat="1" ht="19" customHeight="1" x14ac:dyDescent="0.2">
      <c r="B91" s="137"/>
      <c r="C91" s="148">
        <v>57</v>
      </c>
      <c r="D91" s="278"/>
      <c r="E91" s="139"/>
      <c r="F91" s="259"/>
      <c r="G91" s="140"/>
      <c r="H91" s="241" t="e">
        <f>VLOOKUP(D91,$Z$1:AD1000,5,FALSE)</f>
        <v>#N/A</v>
      </c>
      <c r="I91" s="253" t="e">
        <f>LOCKED!X58</f>
        <v>#N/A</v>
      </c>
      <c r="J91" s="255" t="e">
        <f t="shared" ref="J91:J118" si="5">I91*E91</f>
        <v>#N/A</v>
      </c>
      <c r="K91" s="258"/>
      <c r="Z91"/>
      <c r="AA91"/>
      <c r="AB91"/>
      <c r="AC91"/>
      <c r="AD91"/>
    </row>
    <row r="92" spans="2:30" s="142" customFormat="1" ht="19" customHeight="1" x14ac:dyDescent="0.2">
      <c r="B92" s="137"/>
      <c r="C92" s="148">
        <v>58</v>
      </c>
      <c r="D92" s="278"/>
      <c r="E92" s="139"/>
      <c r="F92" s="259"/>
      <c r="G92" s="140"/>
      <c r="H92" s="241" t="e">
        <f>VLOOKUP(D92,$Z$1:AD1000,5,FALSE)</f>
        <v>#N/A</v>
      </c>
      <c r="I92" s="253" t="e">
        <f>LOCKED!X59</f>
        <v>#N/A</v>
      </c>
      <c r="J92" s="255" t="e">
        <f t="shared" si="5"/>
        <v>#N/A</v>
      </c>
      <c r="K92" s="258"/>
      <c r="Z92"/>
      <c r="AA92"/>
      <c r="AB92"/>
      <c r="AC92"/>
      <c r="AD92"/>
    </row>
    <row r="93" spans="2:30" s="142" customFormat="1" ht="19" customHeight="1" x14ac:dyDescent="0.2">
      <c r="B93" s="137"/>
      <c r="C93" s="138">
        <v>59</v>
      </c>
      <c r="D93" s="278"/>
      <c r="E93" s="139"/>
      <c r="F93" s="259"/>
      <c r="G93" s="140"/>
      <c r="H93" s="241" t="e">
        <f>VLOOKUP(D93,$Z$1:AD1002,5,FALSE)</f>
        <v>#N/A</v>
      </c>
      <c r="I93" s="253" t="e">
        <f>LOCKED!X60</f>
        <v>#N/A</v>
      </c>
      <c r="J93" s="255" t="e">
        <f t="shared" si="5"/>
        <v>#N/A</v>
      </c>
      <c r="K93" s="258"/>
      <c r="Z93"/>
      <c r="AA93"/>
      <c r="AB93"/>
      <c r="AC93"/>
      <c r="AD93"/>
    </row>
    <row r="94" spans="2:30" s="142" customFormat="1" ht="19" customHeight="1" x14ac:dyDescent="0.2">
      <c r="B94" s="137"/>
      <c r="C94" s="138">
        <f t="shared" ref="C94:C118" si="6">C93+1</f>
        <v>60</v>
      </c>
      <c r="D94" s="278"/>
      <c r="E94" s="139"/>
      <c r="F94" s="259"/>
      <c r="G94" s="140"/>
      <c r="H94" s="241" t="e">
        <f>VLOOKUP(D94,$Z$1:AD1002,5,FALSE)</f>
        <v>#N/A</v>
      </c>
      <c r="I94" s="253" t="e">
        <f>LOCKED!X61</f>
        <v>#N/A</v>
      </c>
      <c r="J94" s="255" t="e">
        <f t="shared" si="5"/>
        <v>#N/A</v>
      </c>
      <c r="K94" s="258"/>
      <c r="Z94"/>
      <c r="AA94"/>
      <c r="AB94"/>
      <c r="AC94"/>
      <c r="AD94"/>
    </row>
    <row r="95" spans="2:30" s="142" customFormat="1" ht="19" customHeight="1" x14ac:dyDescent="0.2">
      <c r="B95" s="137"/>
      <c r="C95" s="138">
        <f t="shared" si="6"/>
        <v>61</v>
      </c>
      <c r="D95" s="278"/>
      <c r="E95" s="139"/>
      <c r="F95" s="259"/>
      <c r="G95" s="140"/>
      <c r="H95" s="241" t="e">
        <f>VLOOKUP(D95,$Z$1:AD1004,5,FALSE)</f>
        <v>#N/A</v>
      </c>
      <c r="I95" s="253" t="e">
        <f>LOCKED!X62</f>
        <v>#N/A</v>
      </c>
      <c r="J95" s="255" t="e">
        <f t="shared" si="5"/>
        <v>#N/A</v>
      </c>
      <c r="K95" s="258"/>
      <c r="Z95"/>
      <c r="AA95"/>
      <c r="AB95"/>
      <c r="AC95"/>
      <c r="AD95"/>
    </row>
    <row r="96" spans="2:30" s="142" customFormat="1" ht="19" customHeight="1" x14ac:dyDescent="0.2">
      <c r="B96" s="137"/>
      <c r="C96" s="138">
        <f t="shared" si="6"/>
        <v>62</v>
      </c>
      <c r="D96" s="278"/>
      <c r="E96" s="139"/>
      <c r="F96" s="259"/>
      <c r="G96" s="140"/>
      <c r="H96" s="241" t="e">
        <f>VLOOKUP(D96,$Z$1:AD1004,5,FALSE)</f>
        <v>#N/A</v>
      </c>
      <c r="I96" s="253" t="e">
        <f>LOCKED!X63</f>
        <v>#N/A</v>
      </c>
      <c r="J96" s="255" t="e">
        <f t="shared" si="5"/>
        <v>#N/A</v>
      </c>
      <c r="K96" s="258"/>
      <c r="Z96"/>
      <c r="AA96"/>
      <c r="AB96"/>
      <c r="AC96"/>
      <c r="AD96"/>
    </row>
    <row r="97" spans="2:30" s="142" customFormat="1" ht="19" customHeight="1" x14ac:dyDescent="0.2">
      <c r="B97" s="137"/>
      <c r="C97" s="138">
        <f t="shared" si="6"/>
        <v>63</v>
      </c>
      <c r="D97" s="278"/>
      <c r="E97" s="139"/>
      <c r="F97" s="259"/>
      <c r="G97" s="140"/>
      <c r="H97" s="241" t="e">
        <f>VLOOKUP(D97,$Z$1:AD1006,5,FALSE)</f>
        <v>#N/A</v>
      </c>
      <c r="I97" s="253" t="e">
        <f>LOCKED!X64</f>
        <v>#N/A</v>
      </c>
      <c r="J97" s="255" t="e">
        <f t="shared" si="5"/>
        <v>#N/A</v>
      </c>
      <c r="K97" s="258"/>
      <c r="Z97"/>
      <c r="AA97"/>
      <c r="AB97"/>
      <c r="AC97"/>
      <c r="AD97"/>
    </row>
    <row r="98" spans="2:30" s="142" customFormat="1" ht="19" customHeight="1" x14ac:dyDescent="0.2">
      <c r="B98" s="137"/>
      <c r="C98" s="138">
        <f t="shared" si="6"/>
        <v>64</v>
      </c>
      <c r="D98" s="278"/>
      <c r="E98" s="139"/>
      <c r="F98" s="259"/>
      <c r="G98" s="140"/>
      <c r="H98" s="241" t="e">
        <f>VLOOKUP(D98,$Z$1:AD1006,5,FALSE)</f>
        <v>#N/A</v>
      </c>
      <c r="I98" s="253" t="e">
        <f>LOCKED!X65</f>
        <v>#N/A</v>
      </c>
      <c r="J98" s="255" t="e">
        <f t="shared" si="5"/>
        <v>#N/A</v>
      </c>
      <c r="K98" s="258"/>
      <c r="Z98"/>
      <c r="AA98"/>
      <c r="AB98"/>
      <c r="AC98"/>
      <c r="AD98"/>
    </row>
    <row r="99" spans="2:30" s="142" customFormat="1" ht="19" customHeight="1" x14ac:dyDescent="0.2">
      <c r="B99" s="137"/>
      <c r="C99" s="138">
        <f t="shared" si="6"/>
        <v>65</v>
      </c>
      <c r="D99" s="278"/>
      <c r="E99" s="139"/>
      <c r="F99" s="259"/>
      <c r="G99" s="140"/>
      <c r="H99" s="241" t="e">
        <f>VLOOKUP(D99,$Z$1:AD1008,5,FALSE)</f>
        <v>#N/A</v>
      </c>
      <c r="I99" s="253" t="e">
        <f>LOCKED!X66</f>
        <v>#N/A</v>
      </c>
      <c r="J99" s="255" t="e">
        <f t="shared" si="5"/>
        <v>#N/A</v>
      </c>
      <c r="K99" s="258"/>
      <c r="Z99"/>
      <c r="AA99"/>
      <c r="AB99"/>
      <c r="AC99"/>
      <c r="AD99"/>
    </row>
    <row r="100" spans="2:30" s="142" customFormat="1" ht="19" customHeight="1" x14ac:dyDescent="0.2">
      <c r="B100" s="137"/>
      <c r="C100" s="138">
        <f t="shared" si="6"/>
        <v>66</v>
      </c>
      <c r="D100" s="278"/>
      <c r="E100" s="139"/>
      <c r="F100" s="259"/>
      <c r="G100" s="140"/>
      <c r="H100" s="241" t="e">
        <f>VLOOKUP(D100,$Z$1:AD1008,5,FALSE)</f>
        <v>#N/A</v>
      </c>
      <c r="I100" s="253" t="e">
        <f>LOCKED!X67</f>
        <v>#N/A</v>
      </c>
      <c r="J100" s="255" t="e">
        <f t="shared" si="5"/>
        <v>#N/A</v>
      </c>
      <c r="K100" s="258"/>
      <c r="Z100"/>
      <c r="AA100"/>
      <c r="AB100"/>
      <c r="AC100"/>
      <c r="AD100"/>
    </row>
    <row r="101" spans="2:30" s="142" customFormat="1" ht="19" customHeight="1" x14ac:dyDescent="0.2">
      <c r="B101" s="137"/>
      <c r="C101" s="138">
        <f t="shared" si="6"/>
        <v>67</v>
      </c>
      <c r="D101" s="278"/>
      <c r="E101" s="139"/>
      <c r="F101" s="259"/>
      <c r="G101" s="140"/>
      <c r="H101" s="241" t="e">
        <f>VLOOKUP(D101,$Z$1:AD1010,5,FALSE)</f>
        <v>#N/A</v>
      </c>
      <c r="I101" s="253" t="e">
        <f>LOCKED!X68</f>
        <v>#N/A</v>
      </c>
      <c r="J101" s="255" t="e">
        <f t="shared" si="5"/>
        <v>#N/A</v>
      </c>
      <c r="K101" s="258"/>
      <c r="Z101"/>
      <c r="AA101"/>
      <c r="AB101"/>
      <c r="AC101"/>
      <c r="AD101"/>
    </row>
    <row r="102" spans="2:30" s="142" customFormat="1" ht="19" customHeight="1" x14ac:dyDescent="0.2">
      <c r="B102" s="137"/>
      <c r="C102" s="138">
        <f t="shared" si="6"/>
        <v>68</v>
      </c>
      <c r="D102" s="278"/>
      <c r="E102" s="139"/>
      <c r="F102" s="259"/>
      <c r="G102" s="140"/>
      <c r="H102" s="241" t="e">
        <f>VLOOKUP(D102,$Z$1:AD1010,5,FALSE)</f>
        <v>#N/A</v>
      </c>
      <c r="I102" s="253" t="e">
        <f>LOCKED!X69</f>
        <v>#N/A</v>
      </c>
      <c r="J102" s="255" t="e">
        <f t="shared" si="5"/>
        <v>#N/A</v>
      </c>
      <c r="K102" s="258"/>
      <c r="Z102"/>
      <c r="AA102"/>
      <c r="AB102"/>
      <c r="AC102"/>
      <c r="AD102"/>
    </row>
    <row r="103" spans="2:30" s="142" customFormat="1" ht="19" customHeight="1" x14ac:dyDescent="0.2">
      <c r="B103" s="137"/>
      <c r="C103" s="138">
        <f t="shared" si="6"/>
        <v>69</v>
      </c>
      <c r="D103" s="278"/>
      <c r="E103" s="139"/>
      <c r="F103" s="259"/>
      <c r="G103" s="140"/>
      <c r="H103" s="241" t="e">
        <f>VLOOKUP(D103,$Z$1:AD1012,5,FALSE)</f>
        <v>#N/A</v>
      </c>
      <c r="I103" s="253" t="e">
        <f>LOCKED!X70</f>
        <v>#N/A</v>
      </c>
      <c r="J103" s="255" t="e">
        <f t="shared" si="5"/>
        <v>#N/A</v>
      </c>
      <c r="K103" s="258"/>
      <c r="Z103"/>
      <c r="AA103"/>
      <c r="AB103"/>
      <c r="AC103"/>
      <c r="AD103"/>
    </row>
    <row r="104" spans="2:30" s="142" customFormat="1" ht="19" customHeight="1" x14ac:dyDescent="0.2">
      <c r="B104" s="137"/>
      <c r="C104" s="138">
        <f t="shared" si="6"/>
        <v>70</v>
      </c>
      <c r="D104" s="278"/>
      <c r="E104" s="139"/>
      <c r="F104" s="259"/>
      <c r="G104" s="140"/>
      <c r="H104" s="241" t="e">
        <f>VLOOKUP(D104,$Z$1:AD1012,5,FALSE)</f>
        <v>#N/A</v>
      </c>
      <c r="I104" s="253" t="e">
        <f>LOCKED!X71</f>
        <v>#N/A</v>
      </c>
      <c r="J104" s="255" t="e">
        <f t="shared" si="5"/>
        <v>#N/A</v>
      </c>
      <c r="K104" s="258"/>
      <c r="Z104"/>
      <c r="AA104"/>
      <c r="AB104"/>
      <c r="AC104"/>
      <c r="AD104"/>
    </row>
    <row r="105" spans="2:30" s="142" customFormat="1" ht="19" customHeight="1" x14ac:dyDescent="0.2">
      <c r="B105" s="137"/>
      <c r="C105" s="138">
        <f t="shared" si="6"/>
        <v>71</v>
      </c>
      <c r="D105" s="278"/>
      <c r="E105" s="139"/>
      <c r="F105" s="259"/>
      <c r="G105" s="140"/>
      <c r="H105" s="241" t="e">
        <f>VLOOKUP(D105,$Z$1:AD1014,5,FALSE)</f>
        <v>#N/A</v>
      </c>
      <c r="I105" s="253" t="e">
        <f>LOCKED!X72</f>
        <v>#N/A</v>
      </c>
      <c r="J105" s="255" t="e">
        <f t="shared" si="5"/>
        <v>#N/A</v>
      </c>
      <c r="K105" s="258"/>
      <c r="Z105"/>
      <c r="AA105"/>
      <c r="AB105"/>
      <c r="AC105"/>
      <c r="AD105"/>
    </row>
    <row r="106" spans="2:30" s="142" customFormat="1" ht="19" customHeight="1" x14ac:dyDescent="0.2">
      <c r="B106" s="137"/>
      <c r="C106" s="138">
        <f t="shared" si="6"/>
        <v>72</v>
      </c>
      <c r="D106" s="278"/>
      <c r="E106" s="139"/>
      <c r="F106" s="259"/>
      <c r="G106" s="140"/>
      <c r="H106" s="241" t="e">
        <f>VLOOKUP(D106,$Z$1:AD1014,5,FALSE)</f>
        <v>#N/A</v>
      </c>
      <c r="I106" s="253" t="e">
        <f>LOCKED!X73</f>
        <v>#N/A</v>
      </c>
      <c r="J106" s="255" t="e">
        <f t="shared" si="5"/>
        <v>#N/A</v>
      </c>
      <c r="K106" s="258"/>
      <c r="Z106"/>
      <c r="AA106"/>
      <c r="AB106"/>
      <c r="AC106"/>
      <c r="AD106"/>
    </row>
    <row r="107" spans="2:30" s="142" customFormat="1" ht="19" customHeight="1" x14ac:dyDescent="0.2">
      <c r="B107" s="137"/>
      <c r="C107" s="138">
        <f t="shared" si="6"/>
        <v>73</v>
      </c>
      <c r="D107" s="278"/>
      <c r="E107" s="139"/>
      <c r="F107" s="259"/>
      <c r="G107" s="140"/>
      <c r="H107" s="241" t="e">
        <f>VLOOKUP(D107,$Z$1:AD1016,5,FALSE)</f>
        <v>#N/A</v>
      </c>
      <c r="I107" s="253" t="e">
        <f>LOCKED!X74</f>
        <v>#N/A</v>
      </c>
      <c r="J107" s="255" t="e">
        <f t="shared" si="5"/>
        <v>#N/A</v>
      </c>
      <c r="K107" s="258"/>
      <c r="Z107"/>
      <c r="AA107"/>
      <c r="AB107"/>
      <c r="AC107"/>
      <c r="AD107"/>
    </row>
    <row r="108" spans="2:30" s="142" customFormat="1" ht="19" customHeight="1" x14ac:dyDescent="0.2">
      <c r="B108" s="137"/>
      <c r="C108" s="138">
        <f t="shared" si="6"/>
        <v>74</v>
      </c>
      <c r="D108" s="278"/>
      <c r="E108" s="139"/>
      <c r="F108" s="259"/>
      <c r="G108" s="140"/>
      <c r="H108" s="241" t="e">
        <f>VLOOKUP(D108,$Z$1:AD1016,5,FALSE)</f>
        <v>#N/A</v>
      </c>
      <c r="I108" s="253" t="e">
        <f>LOCKED!X75</f>
        <v>#N/A</v>
      </c>
      <c r="J108" s="255" t="e">
        <f t="shared" si="5"/>
        <v>#N/A</v>
      </c>
      <c r="K108" s="258"/>
      <c r="Z108"/>
      <c r="AA108"/>
      <c r="AB108"/>
      <c r="AC108"/>
      <c r="AD108"/>
    </row>
    <row r="109" spans="2:30" s="142" customFormat="1" ht="19" customHeight="1" x14ac:dyDescent="0.2">
      <c r="B109" s="137"/>
      <c r="C109" s="138">
        <f t="shared" si="6"/>
        <v>75</v>
      </c>
      <c r="D109" s="278"/>
      <c r="E109" s="139"/>
      <c r="F109" s="259"/>
      <c r="G109" s="140"/>
      <c r="H109" s="241" t="e">
        <f>VLOOKUP(D109,$Z$1:AD1018,5,FALSE)</f>
        <v>#N/A</v>
      </c>
      <c r="I109" s="253" t="e">
        <f>LOCKED!X76</f>
        <v>#N/A</v>
      </c>
      <c r="J109" s="255" t="e">
        <f t="shared" si="5"/>
        <v>#N/A</v>
      </c>
      <c r="K109" s="258"/>
      <c r="Z109"/>
      <c r="AA109"/>
      <c r="AB109"/>
      <c r="AC109"/>
      <c r="AD109"/>
    </row>
    <row r="110" spans="2:30" s="142" customFormat="1" ht="19" customHeight="1" x14ac:dyDescent="0.2">
      <c r="B110" s="137"/>
      <c r="C110" s="138">
        <f t="shared" si="6"/>
        <v>76</v>
      </c>
      <c r="D110" s="278"/>
      <c r="E110" s="139"/>
      <c r="F110" s="259"/>
      <c r="G110" s="140"/>
      <c r="H110" s="241" t="e">
        <f>VLOOKUP(D110,$Z$1:AD1018,5,FALSE)</f>
        <v>#N/A</v>
      </c>
      <c r="I110" s="253" t="e">
        <f>LOCKED!X77</f>
        <v>#N/A</v>
      </c>
      <c r="J110" s="255" t="e">
        <f t="shared" si="5"/>
        <v>#N/A</v>
      </c>
      <c r="K110" s="258"/>
      <c r="Z110"/>
      <c r="AA110"/>
      <c r="AB110"/>
      <c r="AC110"/>
      <c r="AD110"/>
    </row>
    <row r="111" spans="2:30" s="142" customFormat="1" ht="19" customHeight="1" x14ac:dyDescent="0.2">
      <c r="B111" s="137"/>
      <c r="C111" s="138">
        <f t="shared" si="6"/>
        <v>77</v>
      </c>
      <c r="D111" s="278"/>
      <c r="E111" s="139"/>
      <c r="F111" s="259"/>
      <c r="G111" s="140"/>
      <c r="H111" s="241" t="e">
        <f>VLOOKUP(D111,$Z$1:AD1020,5,FALSE)</f>
        <v>#N/A</v>
      </c>
      <c r="I111" s="253" t="e">
        <f>LOCKED!X78</f>
        <v>#N/A</v>
      </c>
      <c r="J111" s="255" t="e">
        <f t="shared" si="5"/>
        <v>#N/A</v>
      </c>
      <c r="K111" s="258"/>
      <c r="Z111"/>
      <c r="AA111"/>
      <c r="AB111"/>
      <c r="AC111"/>
      <c r="AD111"/>
    </row>
    <row r="112" spans="2:30" s="142" customFormat="1" ht="19" customHeight="1" x14ac:dyDescent="0.2">
      <c r="B112" s="137"/>
      <c r="C112" s="138">
        <f t="shared" si="6"/>
        <v>78</v>
      </c>
      <c r="D112" s="278"/>
      <c r="E112" s="139"/>
      <c r="F112" s="259"/>
      <c r="G112" s="140"/>
      <c r="H112" s="241" t="e">
        <f>VLOOKUP(D112,$Z$1:AD1020,5,FALSE)</f>
        <v>#N/A</v>
      </c>
      <c r="I112" s="253" t="e">
        <f>LOCKED!X79</f>
        <v>#N/A</v>
      </c>
      <c r="J112" s="255" t="e">
        <f t="shared" si="5"/>
        <v>#N/A</v>
      </c>
      <c r="K112" s="258"/>
      <c r="Z112"/>
      <c r="AA112"/>
      <c r="AB112"/>
      <c r="AC112"/>
      <c r="AD112"/>
    </row>
    <row r="113" spans="2:30" s="142" customFormat="1" ht="19" customHeight="1" x14ac:dyDescent="0.2">
      <c r="B113" s="137"/>
      <c r="C113" s="138">
        <f t="shared" si="6"/>
        <v>79</v>
      </c>
      <c r="D113" s="278"/>
      <c r="E113" s="139"/>
      <c r="F113" s="259"/>
      <c r="G113" s="140"/>
      <c r="H113" s="241" t="e">
        <f>VLOOKUP(D113,$Z$1:AD1022,5,FALSE)</f>
        <v>#N/A</v>
      </c>
      <c r="I113" s="253" t="e">
        <f>LOCKED!X80</f>
        <v>#N/A</v>
      </c>
      <c r="J113" s="255" t="e">
        <f t="shared" si="5"/>
        <v>#N/A</v>
      </c>
      <c r="K113" s="258"/>
      <c r="Z113"/>
      <c r="AA113"/>
      <c r="AB113"/>
      <c r="AC113"/>
      <c r="AD113"/>
    </row>
    <row r="114" spans="2:30" s="142" customFormat="1" ht="19" customHeight="1" x14ac:dyDescent="0.2">
      <c r="B114" s="137"/>
      <c r="C114" s="138">
        <f t="shared" si="6"/>
        <v>80</v>
      </c>
      <c r="D114" s="278"/>
      <c r="E114" s="139"/>
      <c r="F114" s="259"/>
      <c r="G114" s="140"/>
      <c r="H114" s="241" t="e">
        <f>VLOOKUP(D114,$Z$1:AD1022,5,FALSE)</f>
        <v>#N/A</v>
      </c>
      <c r="I114" s="253" t="e">
        <f>LOCKED!X81</f>
        <v>#N/A</v>
      </c>
      <c r="J114" s="255" t="e">
        <f t="shared" si="5"/>
        <v>#N/A</v>
      </c>
      <c r="K114" s="258"/>
      <c r="Z114"/>
      <c r="AA114"/>
      <c r="AB114"/>
      <c r="AC114"/>
      <c r="AD114"/>
    </row>
    <row r="115" spans="2:30" s="142" customFormat="1" ht="19" customHeight="1" x14ac:dyDescent="0.2">
      <c r="B115" s="137"/>
      <c r="C115" s="138">
        <f t="shared" si="6"/>
        <v>81</v>
      </c>
      <c r="D115" s="278"/>
      <c r="E115" s="139"/>
      <c r="F115" s="259"/>
      <c r="G115" s="140"/>
      <c r="H115" s="241" t="e">
        <f>VLOOKUP(D115,$Z$1:AD1024,5,FALSE)</f>
        <v>#N/A</v>
      </c>
      <c r="I115" s="253" t="e">
        <f>LOCKED!X82</f>
        <v>#N/A</v>
      </c>
      <c r="J115" s="255" t="e">
        <f t="shared" si="5"/>
        <v>#N/A</v>
      </c>
      <c r="K115" s="258"/>
      <c r="Z115"/>
      <c r="AA115"/>
      <c r="AB115"/>
      <c r="AC115"/>
      <c r="AD115"/>
    </row>
    <row r="116" spans="2:30" s="142" customFormat="1" ht="19" customHeight="1" x14ac:dyDescent="0.2">
      <c r="B116" s="137"/>
      <c r="C116" s="138">
        <f t="shared" si="6"/>
        <v>82</v>
      </c>
      <c r="D116" s="278"/>
      <c r="E116" s="139"/>
      <c r="F116" s="259"/>
      <c r="G116" s="140"/>
      <c r="H116" s="241" t="e">
        <f>VLOOKUP(D116,$Z$1:AD1024,5,FALSE)</f>
        <v>#N/A</v>
      </c>
      <c r="I116" s="253" t="e">
        <f>LOCKED!X83</f>
        <v>#N/A</v>
      </c>
      <c r="J116" s="255" t="e">
        <f t="shared" si="5"/>
        <v>#N/A</v>
      </c>
      <c r="K116" s="258"/>
      <c r="Z116"/>
      <c r="AA116"/>
      <c r="AB116"/>
      <c r="AC116"/>
      <c r="AD116"/>
    </row>
    <row r="117" spans="2:30" s="142" customFormat="1" ht="19" customHeight="1" x14ac:dyDescent="0.2">
      <c r="B117" s="137"/>
      <c r="C117" s="138">
        <f t="shared" si="6"/>
        <v>83</v>
      </c>
      <c r="D117" s="278"/>
      <c r="E117" s="139"/>
      <c r="F117" s="259"/>
      <c r="G117" s="140"/>
      <c r="H117" s="241" t="e">
        <f>VLOOKUP(D117,$Z$1:AD1026,5,FALSE)</f>
        <v>#N/A</v>
      </c>
      <c r="I117" s="253" t="e">
        <f>LOCKED!X84</f>
        <v>#N/A</v>
      </c>
      <c r="J117" s="255" t="e">
        <f t="shared" si="5"/>
        <v>#N/A</v>
      </c>
      <c r="K117" s="258"/>
      <c r="Z117"/>
      <c r="AA117"/>
      <c r="AB117"/>
      <c r="AC117"/>
      <c r="AD117"/>
    </row>
    <row r="118" spans="2:30" s="142" customFormat="1" ht="19" customHeight="1" x14ac:dyDescent="0.2">
      <c r="B118" s="137"/>
      <c r="C118" s="138">
        <f t="shared" si="6"/>
        <v>84</v>
      </c>
      <c r="D118" s="278"/>
      <c r="E118" s="139"/>
      <c r="F118" s="259"/>
      <c r="G118" s="140"/>
      <c r="H118" s="241" t="e">
        <f>VLOOKUP(D118,$Z$1:AD1026,5,FALSE)</f>
        <v>#N/A</v>
      </c>
      <c r="I118" s="253" t="e">
        <f>LOCKED!X85</f>
        <v>#N/A</v>
      </c>
      <c r="J118" s="255" t="e">
        <f t="shared" si="5"/>
        <v>#N/A</v>
      </c>
      <c r="K118" s="258"/>
      <c r="Z118"/>
      <c r="AA118"/>
      <c r="AB118"/>
      <c r="AC118"/>
      <c r="AD118"/>
    </row>
    <row r="119" spans="2:30" s="142" customFormat="1" ht="19" customHeight="1" x14ac:dyDescent="0.2">
      <c r="B119" s="137"/>
      <c r="C119" s="178" t="s">
        <v>2120</v>
      </c>
      <c r="D119" s="179"/>
      <c r="E119" s="180">
        <f>E85+(SUM(E91:E118))</f>
        <v>0</v>
      </c>
      <c r="F119" s="180"/>
      <c r="G119" s="178"/>
      <c r="H119" s="197"/>
      <c r="I119" s="181">
        <f>((SUMIF(I57:I84,"&lt;&gt;#N/A"))+(SUMIF(I90:I118,"&lt;&gt;#N/A"))+(SUMIF(I23:I50,"&lt;&gt;#N/A")))</f>
        <v>27</v>
      </c>
      <c r="J119" s="181">
        <f>SUMIF(J91:J118,"&lt;&gt;#N/A")</f>
        <v>0</v>
      </c>
      <c r="K119" s="216"/>
      <c r="Z119"/>
      <c r="AA119"/>
      <c r="AB119"/>
      <c r="AC119"/>
      <c r="AD119"/>
    </row>
    <row r="120" spans="2:30" s="142" customFormat="1" ht="19" customHeight="1" x14ac:dyDescent="0.2">
      <c r="B120" s="137"/>
      <c r="C120" s="178" t="s">
        <v>2121</v>
      </c>
      <c r="D120" s="179"/>
      <c r="E120" s="179"/>
      <c r="F120" s="180"/>
      <c r="G120" s="178"/>
      <c r="H120" s="182">
        <f>H52</f>
        <v>0.1</v>
      </c>
      <c r="I120" s="181">
        <f>(I119-(I119*H120))+(H119-(H119*H120))</f>
        <v>24.3</v>
      </c>
      <c r="J120" s="181">
        <f>SUM(J119,J85,J51)</f>
        <v>0</v>
      </c>
      <c r="K120" s="216"/>
      <c r="Z120"/>
      <c r="AA120"/>
      <c r="AB120"/>
      <c r="AC120"/>
      <c r="AD120"/>
    </row>
    <row r="121" spans="2:30" s="142" customFormat="1" ht="19" customHeight="1" x14ac:dyDescent="0.2">
      <c r="B121" s="137"/>
      <c r="D121" s="183"/>
      <c r="E121" s="183"/>
      <c r="F121" s="183" t="s">
        <v>1952</v>
      </c>
      <c r="G121" s="184"/>
      <c r="H121" s="183"/>
      <c r="I121" s="183"/>
      <c r="J121" s="215"/>
      <c r="K121" s="216"/>
      <c r="Z121"/>
      <c r="AA121"/>
      <c r="AB121"/>
      <c r="AC121"/>
      <c r="AD121"/>
    </row>
    <row r="122" spans="2:30" s="142" customFormat="1" ht="19" customHeight="1" x14ac:dyDescent="0.2">
      <c r="B122" s="137"/>
      <c r="D122" s="183"/>
      <c r="E122" s="183"/>
      <c r="F122" s="183" t="s">
        <v>1953</v>
      </c>
      <c r="G122" s="184"/>
      <c r="H122" s="183"/>
      <c r="I122" s="183"/>
      <c r="J122" s="215"/>
      <c r="K122" s="216"/>
      <c r="Z122"/>
      <c r="AA122"/>
      <c r="AB122"/>
      <c r="AC122"/>
      <c r="AD122"/>
    </row>
    <row r="123" spans="2:30" s="142" customFormat="1" ht="50" customHeight="1" x14ac:dyDescent="0.2">
      <c r="B123" s="137"/>
      <c r="C123" s="198" t="s">
        <v>1954</v>
      </c>
      <c r="D123" s="199" t="s">
        <v>1908</v>
      </c>
      <c r="E123" s="199" t="s">
        <v>1909</v>
      </c>
      <c r="F123" s="260" t="s">
        <v>1910</v>
      </c>
      <c r="G123" s="200" t="s">
        <v>1911</v>
      </c>
      <c r="H123" s="196" t="s">
        <v>2126</v>
      </c>
      <c r="I123" s="196" t="s">
        <v>2129</v>
      </c>
      <c r="J123" s="124" t="s">
        <v>2127</v>
      </c>
      <c r="Z123"/>
      <c r="AA123"/>
      <c r="AB123"/>
      <c r="AC123"/>
      <c r="AD123"/>
    </row>
    <row r="124" spans="2:30" s="142" customFormat="1" ht="19" customHeight="1" x14ac:dyDescent="0.2">
      <c r="B124" s="137"/>
      <c r="C124" s="198"/>
      <c r="D124" s="198"/>
      <c r="E124" s="198"/>
      <c r="F124" s="201"/>
      <c r="G124" s="202"/>
      <c r="H124" s="124"/>
      <c r="I124" s="124"/>
      <c r="J124" s="124"/>
      <c r="K124" s="142" t="s">
        <v>2119</v>
      </c>
      <c r="Z124"/>
      <c r="AA124"/>
      <c r="AB124"/>
      <c r="AC124"/>
      <c r="AD124"/>
    </row>
    <row r="125" spans="2:30" s="142" customFormat="1" ht="19" customHeight="1" x14ac:dyDescent="0.2">
      <c r="B125" s="137"/>
      <c r="C125" s="203">
        <v>85</v>
      </c>
      <c r="D125" s="278"/>
      <c r="E125" s="139"/>
      <c r="F125" s="259"/>
      <c r="G125" s="140"/>
      <c r="H125" s="241" t="e">
        <f>VLOOKUP(D125,$Z$1:AD1000,5,FALSE)</f>
        <v>#N/A</v>
      </c>
      <c r="I125" s="253" t="e">
        <f>LOCKED!X86</f>
        <v>#N/A</v>
      </c>
      <c r="J125" s="255" t="e">
        <f t="shared" ref="J125:J152" si="7">I125*E125</f>
        <v>#N/A</v>
      </c>
      <c r="K125" s="258"/>
      <c r="Z125"/>
      <c r="AA125"/>
      <c r="AB125"/>
      <c r="AC125"/>
      <c r="AD125"/>
    </row>
    <row r="126" spans="2:30" s="142" customFormat="1" ht="19" customHeight="1" x14ac:dyDescent="0.2">
      <c r="B126" s="137"/>
      <c r="C126" s="204">
        <v>86</v>
      </c>
      <c r="D126" s="278"/>
      <c r="E126" s="139"/>
      <c r="F126" s="259"/>
      <c r="G126" s="140"/>
      <c r="H126" s="241" t="e">
        <f>VLOOKUP(D126,$Z$1:AD1000,5,FALSE)</f>
        <v>#N/A</v>
      </c>
      <c r="I126" s="253" t="e">
        <f>LOCKED!X87</f>
        <v>#N/A</v>
      </c>
      <c r="J126" s="255" t="e">
        <f t="shared" si="7"/>
        <v>#N/A</v>
      </c>
      <c r="K126" s="258"/>
      <c r="Z126"/>
      <c r="AA126"/>
      <c r="AB126"/>
      <c r="AC126"/>
      <c r="AD126"/>
    </row>
    <row r="127" spans="2:30" s="142" customFormat="1" ht="19" customHeight="1" x14ac:dyDescent="0.2">
      <c r="B127" s="137"/>
      <c r="C127" s="205">
        <v>87</v>
      </c>
      <c r="D127" s="278"/>
      <c r="E127" s="139"/>
      <c r="F127" s="259"/>
      <c r="G127" s="140"/>
      <c r="H127" s="241" t="e">
        <f>VLOOKUP(D127,$Z$1:AD1002,5,FALSE)</f>
        <v>#N/A</v>
      </c>
      <c r="I127" s="253" t="e">
        <f>LOCKED!X88</f>
        <v>#N/A</v>
      </c>
      <c r="J127" s="255" t="e">
        <f t="shared" si="7"/>
        <v>#N/A</v>
      </c>
      <c r="K127" s="258"/>
      <c r="Z127"/>
      <c r="AA127"/>
      <c r="AB127"/>
      <c r="AC127"/>
      <c r="AD127"/>
    </row>
    <row r="128" spans="2:30" s="142" customFormat="1" ht="19" customHeight="1" x14ac:dyDescent="0.2">
      <c r="B128" s="137"/>
      <c r="C128" s="203">
        <v>88</v>
      </c>
      <c r="D128" s="278"/>
      <c r="E128" s="139"/>
      <c r="F128" s="259"/>
      <c r="G128" s="140"/>
      <c r="H128" s="241" t="e">
        <f>VLOOKUP(D128,$Z$1:AD1002,5,FALSE)</f>
        <v>#N/A</v>
      </c>
      <c r="I128" s="253" t="e">
        <f>LOCKED!X89</f>
        <v>#N/A</v>
      </c>
      <c r="J128" s="255" t="e">
        <f t="shared" si="7"/>
        <v>#N/A</v>
      </c>
      <c r="K128" s="258"/>
      <c r="Z128"/>
      <c r="AA128"/>
      <c r="AB128"/>
      <c r="AC128"/>
      <c r="AD128"/>
    </row>
    <row r="129" spans="2:30" s="142" customFormat="1" ht="19" customHeight="1" x14ac:dyDescent="0.2">
      <c r="B129" s="137"/>
      <c r="C129" s="204">
        <v>89</v>
      </c>
      <c r="D129" s="278"/>
      <c r="E129" s="139"/>
      <c r="F129" s="259"/>
      <c r="G129" s="140"/>
      <c r="H129" s="241" t="e">
        <f>VLOOKUP(D129,$Z$1:AD1004,5,FALSE)</f>
        <v>#N/A</v>
      </c>
      <c r="I129" s="253" t="e">
        <f>LOCKED!X90</f>
        <v>#N/A</v>
      </c>
      <c r="J129" s="255" t="e">
        <f t="shared" si="7"/>
        <v>#N/A</v>
      </c>
      <c r="K129" s="258"/>
      <c r="Z129"/>
      <c r="AA129"/>
      <c r="AB129"/>
      <c r="AC129"/>
      <c r="AD129"/>
    </row>
    <row r="130" spans="2:30" s="142" customFormat="1" ht="19" customHeight="1" x14ac:dyDescent="0.2">
      <c r="B130" s="137"/>
      <c r="C130" s="205">
        <v>90</v>
      </c>
      <c r="D130" s="278"/>
      <c r="E130" s="139"/>
      <c r="F130" s="259"/>
      <c r="G130" s="140"/>
      <c r="H130" s="241" t="e">
        <f>VLOOKUP(D130,$Z$1:AD1004,5,FALSE)</f>
        <v>#N/A</v>
      </c>
      <c r="I130" s="253" t="e">
        <f>LOCKED!X91</f>
        <v>#N/A</v>
      </c>
      <c r="J130" s="255" t="e">
        <f t="shared" si="7"/>
        <v>#N/A</v>
      </c>
      <c r="K130" s="258"/>
      <c r="Z130"/>
      <c r="AA130"/>
      <c r="AB130"/>
      <c r="AC130"/>
      <c r="AD130"/>
    </row>
    <row r="131" spans="2:30" s="142" customFormat="1" ht="19" customHeight="1" x14ac:dyDescent="0.2">
      <c r="B131" s="137"/>
      <c r="C131" s="203">
        <v>91</v>
      </c>
      <c r="D131" s="278"/>
      <c r="E131" s="139"/>
      <c r="F131" s="259"/>
      <c r="G131" s="140"/>
      <c r="H131" s="241" t="e">
        <f>VLOOKUP(D131,$Z$1:AD1006,5,FALSE)</f>
        <v>#N/A</v>
      </c>
      <c r="I131" s="253" t="e">
        <f>LOCKED!X92</f>
        <v>#N/A</v>
      </c>
      <c r="J131" s="255" t="e">
        <f t="shared" si="7"/>
        <v>#N/A</v>
      </c>
      <c r="K131" s="258"/>
      <c r="Z131"/>
      <c r="AA131"/>
      <c r="AB131"/>
      <c r="AC131"/>
      <c r="AD131"/>
    </row>
    <row r="132" spans="2:30" s="142" customFormat="1" ht="19" customHeight="1" x14ac:dyDescent="0.2">
      <c r="B132" s="137"/>
      <c r="C132" s="204">
        <v>92</v>
      </c>
      <c r="D132" s="278"/>
      <c r="E132" s="139"/>
      <c r="F132" s="259"/>
      <c r="G132" s="140"/>
      <c r="H132" s="241" t="e">
        <f>VLOOKUP(D132,$Z$1:AD1006,5,FALSE)</f>
        <v>#N/A</v>
      </c>
      <c r="I132" s="253" t="e">
        <f>LOCKED!X93</f>
        <v>#N/A</v>
      </c>
      <c r="J132" s="255" t="e">
        <f t="shared" si="7"/>
        <v>#N/A</v>
      </c>
      <c r="K132" s="258"/>
      <c r="Z132"/>
      <c r="AA132"/>
      <c r="AB132"/>
      <c r="AC132"/>
      <c r="AD132"/>
    </row>
    <row r="133" spans="2:30" s="142" customFormat="1" ht="19" customHeight="1" x14ac:dyDescent="0.2">
      <c r="B133" s="137"/>
      <c r="C133" s="205">
        <v>93</v>
      </c>
      <c r="D133" s="278"/>
      <c r="E133" s="139"/>
      <c r="F133" s="259"/>
      <c r="G133" s="140"/>
      <c r="H133" s="241" t="e">
        <f>VLOOKUP(D133,$Z$1:AD1008,5,FALSE)</f>
        <v>#N/A</v>
      </c>
      <c r="I133" s="253" t="e">
        <f>LOCKED!X94</f>
        <v>#N/A</v>
      </c>
      <c r="J133" s="255" t="e">
        <f t="shared" si="7"/>
        <v>#N/A</v>
      </c>
      <c r="K133" s="258"/>
      <c r="Z133"/>
      <c r="AA133"/>
      <c r="AB133"/>
      <c r="AC133"/>
      <c r="AD133"/>
    </row>
    <row r="134" spans="2:30" s="142" customFormat="1" ht="19" customHeight="1" x14ac:dyDescent="0.2">
      <c r="B134" s="137"/>
      <c r="C134" s="203">
        <v>94</v>
      </c>
      <c r="D134" s="278"/>
      <c r="E134" s="139"/>
      <c r="F134" s="259"/>
      <c r="G134" s="140"/>
      <c r="H134" s="241" t="e">
        <f>VLOOKUP(D134,$Z$1:AD1008,5,FALSE)</f>
        <v>#N/A</v>
      </c>
      <c r="I134" s="253" t="e">
        <f>LOCKED!X95</f>
        <v>#N/A</v>
      </c>
      <c r="J134" s="255" t="e">
        <f t="shared" si="7"/>
        <v>#N/A</v>
      </c>
      <c r="K134" s="258"/>
      <c r="Z134"/>
      <c r="AA134"/>
      <c r="AB134"/>
      <c r="AC134"/>
      <c r="AD134"/>
    </row>
    <row r="135" spans="2:30" s="142" customFormat="1" ht="19" customHeight="1" x14ac:dyDescent="0.2">
      <c r="B135" s="137"/>
      <c r="C135" s="204">
        <v>95</v>
      </c>
      <c r="D135" s="278"/>
      <c r="E135" s="139"/>
      <c r="F135" s="259"/>
      <c r="G135" s="140"/>
      <c r="H135" s="241" t="e">
        <f>VLOOKUP(D135,$Z$1:AD1010,5,FALSE)</f>
        <v>#N/A</v>
      </c>
      <c r="I135" s="253" t="e">
        <f>LOCKED!X96</f>
        <v>#N/A</v>
      </c>
      <c r="J135" s="255" t="e">
        <f t="shared" si="7"/>
        <v>#N/A</v>
      </c>
      <c r="K135" s="258"/>
      <c r="Z135"/>
      <c r="AA135"/>
      <c r="AB135"/>
      <c r="AC135"/>
      <c r="AD135"/>
    </row>
    <row r="136" spans="2:30" s="142" customFormat="1" ht="19" customHeight="1" x14ac:dyDescent="0.2">
      <c r="B136" s="137"/>
      <c r="C136" s="205">
        <v>96</v>
      </c>
      <c r="D136" s="278"/>
      <c r="E136" s="139"/>
      <c r="F136" s="259"/>
      <c r="G136" s="140"/>
      <c r="H136" s="241" t="e">
        <f>VLOOKUP(D136,$Z$1:AD1010,5,FALSE)</f>
        <v>#N/A</v>
      </c>
      <c r="I136" s="253" t="e">
        <f>LOCKED!X97</f>
        <v>#N/A</v>
      </c>
      <c r="J136" s="255" t="e">
        <f t="shared" si="7"/>
        <v>#N/A</v>
      </c>
      <c r="K136" s="258"/>
      <c r="Z136"/>
      <c r="AA136"/>
      <c r="AB136"/>
      <c r="AC136"/>
      <c r="AD136"/>
    </row>
    <row r="137" spans="2:30" s="142" customFormat="1" ht="19" customHeight="1" x14ac:dyDescent="0.2">
      <c r="B137" s="137"/>
      <c r="C137" s="203">
        <v>97</v>
      </c>
      <c r="D137" s="278"/>
      <c r="E137" s="139"/>
      <c r="F137" s="259"/>
      <c r="G137" s="140"/>
      <c r="H137" s="241" t="e">
        <f>VLOOKUP(D137,$Z$1:AD1012,5,FALSE)</f>
        <v>#N/A</v>
      </c>
      <c r="I137" s="253" t="e">
        <f>LOCKED!X98</f>
        <v>#N/A</v>
      </c>
      <c r="J137" s="255" t="e">
        <f t="shared" si="7"/>
        <v>#N/A</v>
      </c>
      <c r="K137" s="258"/>
      <c r="Z137"/>
      <c r="AA137"/>
      <c r="AB137"/>
      <c r="AC137"/>
      <c r="AD137"/>
    </row>
    <row r="138" spans="2:30" s="142" customFormat="1" ht="19" customHeight="1" x14ac:dyDescent="0.2">
      <c r="B138" s="137"/>
      <c r="C138" s="204">
        <v>98</v>
      </c>
      <c r="D138" s="278"/>
      <c r="E138" s="139"/>
      <c r="F138" s="259"/>
      <c r="G138" s="140"/>
      <c r="H138" s="241" t="e">
        <f>VLOOKUP(D138,$Z$1:AD1012,5,FALSE)</f>
        <v>#N/A</v>
      </c>
      <c r="I138" s="253" t="e">
        <f>LOCKED!X99</f>
        <v>#N/A</v>
      </c>
      <c r="J138" s="255" t="e">
        <f t="shared" si="7"/>
        <v>#N/A</v>
      </c>
      <c r="K138" s="258"/>
      <c r="Z138"/>
      <c r="AA138"/>
      <c r="AB138"/>
      <c r="AC138"/>
      <c r="AD138"/>
    </row>
    <row r="139" spans="2:30" s="142" customFormat="1" ht="19" customHeight="1" x14ac:dyDescent="0.2">
      <c r="B139" s="137"/>
      <c r="C139" s="205">
        <v>99</v>
      </c>
      <c r="D139" s="278"/>
      <c r="E139" s="139"/>
      <c r="F139" s="259"/>
      <c r="G139" s="140"/>
      <c r="H139" s="241" t="e">
        <f>VLOOKUP(D139,$Z$1:AD1014,5,FALSE)</f>
        <v>#N/A</v>
      </c>
      <c r="I139" s="253" t="e">
        <f>LOCKED!X100</f>
        <v>#N/A</v>
      </c>
      <c r="J139" s="255" t="e">
        <f t="shared" si="7"/>
        <v>#N/A</v>
      </c>
      <c r="K139" s="258"/>
      <c r="Z139"/>
      <c r="AA139"/>
      <c r="AB139"/>
      <c r="AC139"/>
      <c r="AD139"/>
    </row>
    <row r="140" spans="2:30" s="142" customFormat="1" ht="19" customHeight="1" x14ac:dyDescent="0.2">
      <c r="B140" s="137"/>
      <c r="C140" s="203">
        <v>100</v>
      </c>
      <c r="D140" s="278"/>
      <c r="E140" s="139"/>
      <c r="F140" s="259"/>
      <c r="G140" s="140"/>
      <c r="H140" s="241" t="e">
        <f>VLOOKUP(D140,$Z$1:AD1014,5,FALSE)</f>
        <v>#N/A</v>
      </c>
      <c r="I140" s="253" t="e">
        <f>LOCKED!X101</f>
        <v>#N/A</v>
      </c>
      <c r="J140" s="255" t="e">
        <f t="shared" si="7"/>
        <v>#N/A</v>
      </c>
      <c r="K140" s="258"/>
      <c r="Z140"/>
      <c r="AA140"/>
      <c r="AB140"/>
      <c r="AC140"/>
      <c r="AD140"/>
    </row>
    <row r="141" spans="2:30" s="142" customFormat="1" ht="19" customHeight="1" x14ac:dyDescent="0.2">
      <c r="B141" s="137"/>
      <c r="C141" s="204">
        <v>101</v>
      </c>
      <c r="D141" s="278"/>
      <c r="E141" s="139"/>
      <c r="F141" s="259"/>
      <c r="G141" s="140"/>
      <c r="H141" s="241" t="e">
        <f>VLOOKUP(D141,$Z$1:AD1016,5,FALSE)</f>
        <v>#N/A</v>
      </c>
      <c r="I141" s="253" t="e">
        <f>LOCKED!X102</f>
        <v>#N/A</v>
      </c>
      <c r="J141" s="255" t="e">
        <f t="shared" si="7"/>
        <v>#N/A</v>
      </c>
      <c r="K141" s="258"/>
      <c r="Z141"/>
      <c r="AA141"/>
      <c r="AB141"/>
      <c r="AC141"/>
      <c r="AD141"/>
    </row>
    <row r="142" spans="2:30" s="142" customFormat="1" ht="19" customHeight="1" x14ac:dyDescent="0.2">
      <c r="B142" s="137"/>
      <c r="C142" s="205">
        <v>102</v>
      </c>
      <c r="D142" s="278"/>
      <c r="E142" s="139"/>
      <c r="F142" s="259"/>
      <c r="G142" s="140"/>
      <c r="H142" s="241" t="e">
        <f>VLOOKUP(D142,$Z$1:AD1016,5,FALSE)</f>
        <v>#N/A</v>
      </c>
      <c r="I142" s="253" t="e">
        <f>LOCKED!X103</f>
        <v>#N/A</v>
      </c>
      <c r="J142" s="255" t="e">
        <f t="shared" si="7"/>
        <v>#N/A</v>
      </c>
      <c r="K142" s="258"/>
      <c r="Z142"/>
      <c r="AA142"/>
      <c r="AB142"/>
      <c r="AC142"/>
      <c r="AD142"/>
    </row>
    <row r="143" spans="2:30" s="142" customFormat="1" ht="19" customHeight="1" x14ac:dyDescent="0.2">
      <c r="B143" s="137"/>
      <c r="C143" s="203">
        <v>103</v>
      </c>
      <c r="D143" s="278"/>
      <c r="E143" s="139"/>
      <c r="F143" s="259"/>
      <c r="G143" s="140"/>
      <c r="H143" s="241" t="e">
        <f>VLOOKUP(D143,$Z$1:AD1018,5,FALSE)</f>
        <v>#N/A</v>
      </c>
      <c r="I143" s="253" t="e">
        <f>LOCKED!X104</f>
        <v>#N/A</v>
      </c>
      <c r="J143" s="255" t="e">
        <f t="shared" si="7"/>
        <v>#N/A</v>
      </c>
      <c r="K143" s="258"/>
      <c r="Z143"/>
      <c r="AA143"/>
      <c r="AB143"/>
      <c r="AC143"/>
      <c r="AD143"/>
    </row>
    <row r="144" spans="2:30" s="142" customFormat="1" ht="19" customHeight="1" x14ac:dyDescent="0.2">
      <c r="B144" s="137"/>
      <c r="C144" s="204">
        <v>104</v>
      </c>
      <c r="D144" s="278"/>
      <c r="E144" s="139"/>
      <c r="F144" s="259"/>
      <c r="G144" s="140"/>
      <c r="H144" s="241" t="e">
        <f>VLOOKUP(D144,$Z$1:AD1018,5,FALSE)</f>
        <v>#N/A</v>
      </c>
      <c r="I144" s="253" t="e">
        <f>LOCKED!X105</f>
        <v>#N/A</v>
      </c>
      <c r="J144" s="255" t="e">
        <f t="shared" si="7"/>
        <v>#N/A</v>
      </c>
      <c r="K144" s="258"/>
      <c r="Z144"/>
      <c r="AA144"/>
      <c r="AB144"/>
      <c r="AC144"/>
      <c r="AD144"/>
    </row>
    <row r="145" spans="2:30" s="142" customFormat="1" ht="19" customHeight="1" x14ac:dyDescent="0.2">
      <c r="B145" s="137"/>
      <c r="C145" s="205">
        <v>105</v>
      </c>
      <c r="D145" s="278"/>
      <c r="E145" s="139"/>
      <c r="F145" s="259"/>
      <c r="G145" s="140"/>
      <c r="H145" s="241" t="e">
        <f>VLOOKUP(D145,$Z$1:AD1020,5,FALSE)</f>
        <v>#N/A</v>
      </c>
      <c r="I145" s="253" t="e">
        <f>LOCKED!X106</f>
        <v>#N/A</v>
      </c>
      <c r="J145" s="255" t="e">
        <f t="shared" si="7"/>
        <v>#N/A</v>
      </c>
      <c r="K145" s="258"/>
      <c r="Z145"/>
      <c r="AA145"/>
      <c r="AB145"/>
      <c r="AC145"/>
      <c r="AD145"/>
    </row>
    <row r="146" spans="2:30" s="142" customFormat="1" ht="19" customHeight="1" x14ac:dyDescent="0.2">
      <c r="B146" s="137"/>
      <c r="C146" s="203">
        <v>106</v>
      </c>
      <c r="D146" s="278"/>
      <c r="E146" s="139"/>
      <c r="F146" s="259"/>
      <c r="G146" s="140"/>
      <c r="H146" s="241" t="e">
        <f>VLOOKUP(D146,$Z$1:AD1020,5,FALSE)</f>
        <v>#N/A</v>
      </c>
      <c r="I146" s="253" t="e">
        <f>LOCKED!X107</f>
        <v>#N/A</v>
      </c>
      <c r="J146" s="255" t="e">
        <f t="shared" si="7"/>
        <v>#N/A</v>
      </c>
      <c r="K146" s="258"/>
      <c r="Z146"/>
      <c r="AA146"/>
      <c r="AB146"/>
      <c r="AC146"/>
      <c r="AD146"/>
    </row>
    <row r="147" spans="2:30" s="142" customFormat="1" ht="19" customHeight="1" x14ac:dyDescent="0.2">
      <c r="B147" s="137"/>
      <c r="C147" s="204">
        <v>107</v>
      </c>
      <c r="D147" s="278"/>
      <c r="E147" s="139"/>
      <c r="F147" s="259"/>
      <c r="G147" s="140"/>
      <c r="H147" s="241" t="e">
        <f>VLOOKUP(D147,$Z$1:AD1022,5,FALSE)</f>
        <v>#N/A</v>
      </c>
      <c r="I147" s="253" t="e">
        <f>LOCKED!X108</f>
        <v>#N/A</v>
      </c>
      <c r="J147" s="255" t="e">
        <f t="shared" si="7"/>
        <v>#N/A</v>
      </c>
      <c r="K147" s="258"/>
      <c r="Z147"/>
      <c r="AA147"/>
      <c r="AB147"/>
      <c r="AC147"/>
      <c r="AD147"/>
    </row>
    <row r="148" spans="2:30" s="142" customFormat="1" ht="19" customHeight="1" x14ac:dyDescent="0.2">
      <c r="B148" s="137"/>
      <c r="C148" s="205">
        <v>108</v>
      </c>
      <c r="D148" s="278"/>
      <c r="E148" s="139"/>
      <c r="F148" s="259"/>
      <c r="G148" s="140"/>
      <c r="H148" s="241" t="e">
        <f>VLOOKUP(D148,$Z$1:AD1022,5,FALSE)</f>
        <v>#N/A</v>
      </c>
      <c r="I148" s="253" t="e">
        <f>LOCKED!X109</f>
        <v>#N/A</v>
      </c>
      <c r="J148" s="255" t="e">
        <f t="shared" si="7"/>
        <v>#N/A</v>
      </c>
      <c r="K148" s="258"/>
      <c r="Z148"/>
      <c r="AA148"/>
      <c r="AB148"/>
      <c r="AC148"/>
      <c r="AD148"/>
    </row>
    <row r="149" spans="2:30" s="142" customFormat="1" ht="19" customHeight="1" x14ac:dyDescent="0.2">
      <c r="B149" s="137"/>
      <c r="C149" s="203">
        <v>109</v>
      </c>
      <c r="D149" s="278"/>
      <c r="E149" s="139"/>
      <c r="F149" s="259"/>
      <c r="G149" s="140"/>
      <c r="H149" s="241" t="e">
        <f>VLOOKUP(D149,$Z$1:AD1024,5,FALSE)</f>
        <v>#N/A</v>
      </c>
      <c r="I149" s="253" t="e">
        <f>LOCKED!X110</f>
        <v>#N/A</v>
      </c>
      <c r="J149" s="255" t="e">
        <f t="shared" si="7"/>
        <v>#N/A</v>
      </c>
      <c r="K149" s="258"/>
      <c r="Z149"/>
      <c r="AA149"/>
      <c r="AB149"/>
      <c r="AC149"/>
      <c r="AD149"/>
    </row>
    <row r="150" spans="2:30" s="142" customFormat="1" ht="19" customHeight="1" x14ac:dyDescent="0.2">
      <c r="B150" s="137"/>
      <c r="C150" s="204">
        <v>110</v>
      </c>
      <c r="D150" s="278"/>
      <c r="E150" s="139"/>
      <c r="F150" s="259"/>
      <c r="G150" s="140"/>
      <c r="H150" s="241" t="e">
        <f>VLOOKUP(D150,$Z$1:AD1024,5,FALSE)</f>
        <v>#N/A</v>
      </c>
      <c r="I150" s="253" t="e">
        <f>LOCKED!X111</f>
        <v>#N/A</v>
      </c>
      <c r="J150" s="255" t="e">
        <f t="shared" si="7"/>
        <v>#N/A</v>
      </c>
      <c r="K150" s="258"/>
      <c r="Z150"/>
      <c r="AA150"/>
      <c r="AB150"/>
      <c r="AC150"/>
      <c r="AD150"/>
    </row>
    <row r="151" spans="2:30" s="142" customFormat="1" ht="19" customHeight="1" x14ac:dyDescent="0.2">
      <c r="B151" s="137"/>
      <c r="C151" s="205">
        <v>111</v>
      </c>
      <c r="D151" s="278"/>
      <c r="E151" s="139"/>
      <c r="F151" s="259"/>
      <c r="G151" s="140"/>
      <c r="H151" s="241" t="e">
        <f>VLOOKUP(D151,$Z$1:AD1026,5,FALSE)</f>
        <v>#N/A</v>
      </c>
      <c r="I151" s="253" t="e">
        <f>LOCKED!X112</f>
        <v>#N/A</v>
      </c>
      <c r="J151" s="255" t="e">
        <f t="shared" si="7"/>
        <v>#N/A</v>
      </c>
      <c r="K151" s="258"/>
      <c r="Z151"/>
      <c r="AA151"/>
      <c r="AB151"/>
      <c r="AC151"/>
      <c r="AD151"/>
    </row>
    <row r="152" spans="2:30" s="142" customFormat="1" ht="19" customHeight="1" x14ac:dyDescent="0.2">
      <c r="B152" s="137"/>
      <c r="C152" s="203">
        <v>112</v>
      </c>
      <c r="D152" s="278"/>
      <c r="E152" s="139"/>
      <c r="F152" s="259"/>
      <c r="G152" s="138"/>
      <c r="H152" s="241" t="e">
        <f>VLOOKUP(D152,$Z$1:AD1026,5,FALSE)</f>
        <v>#N/A</v>
      </c>
      <c r="I152" s="253" t="e">
        <f>LOCKED!X113</f>
        <v>#N/A</v>
      </c>
      <c r="J152" s="255" t="e">
        <f t="shared" si="7"/>
        <v>#N/A</v>
      </c>
      <c r="K152" s="258"/>
      <c r="Z152"/>
      <c r="AA152"/>
      <c r="AB152"/>
      <c r="AC152"/>
      <c r="AD152"/>
    </row>
    <row r="153" spans="2:30" s="142" customFormat="1" ht="19" customHeight="1" x14ac:dyDescent="0.2">
      <c r="B153" s="137"/>
      <c r="C153" s="206" t="s">
        <v>2122</v>
      </c>
      <c r="D153" s="206"/>
      <c r="E153" s="207">
        <f>E119+(SUM(E125:E152))</f>
        <v>0</v>
      </c>
      <c r="F153" s="207"/>
      <c r="G153" s="206"/>
      <c r="H153" s="208"/>
      <c r="I153" s="209"/>
      <c r="J153" s="181">
        <f>SUMIF(J125:J152,"&lt;&gt;#N/A")</f>
        <v>0</v>
      </c>
      <c r="K153" s="216"/>
      <c r="Z153"/>
      <c r="AA153"/>
      <c r="AB153"/>
      <c r="AC153"/>
      <c r="AD153"/>
    </row>
    <row r="154" spans="2:30" s="142" customFormat="1" ht="19" customHeight="1" x14ac:dyDescent="0.2">
      <c r="B154" s="137"/>
      <c r="C154" s="206" t="s">
        <v>2123</v>
      </c>
      <c r="D154" s="206"/>
      <c r="E154" s="210"/>
      <c r="F154" s="207"/>
      <c r="G154" s="206"/>
      <c r="H154" s="211">
        <f>H52</f>
        <v>0.1</v>
      </c>
      <c r="I154" s="209"/>
      <c r="J154" s="181">
        <f>SUM(J51,J119,J185,J153)</f>
        <v>0</v>
      </c>
      <c r="Z154"/>
      <c r="AA154"/>
      <c r="AB154"/>
      <c r="AC154"/>
      <c r="AD154"/>
    </row>
    <row r="155" spans="2:30" s="142" customFormat="1" ht="19" customHeight="1" x14ac:dyDescent="0.2">
      <c r="B155" s="137"/>
      <c r="C155" s="212"/>
      <c r="D155" s="213"/>
      <c r="E155" s="213"/>
      <c r="F155" s="213" t="s">
        <v>1952</v>
      </c>
      <c r="G155" s="214"/>
      <c r="H155" s="213"/>
      <c r="I155" s="213"/>
      <c r="J155" s="141"/>
      <c r="Z155"/>
      <c r="AA155"/>
      <c r="AB155"/>
      <c r="AC155"/>
      <c r="AD155"/>
    </row>
    <row r="156" spans="2:30" ht="19" customHeight="1" x14ac:dyDescent="0.2">
      <c r="B156" s="187"/>
      <c r="C156" s="212"/>
      <c r="D156" s="213"/>
      <c r="E156" s="213"/>
      <c r="F156" s="213" t="s">
        <v>1953</v>
      </c>
      <c r="G156" s="214"/>
      <c r="H156" s="213"/>
      <c r="I156" s="213"/>
      <c r="J156" s="188"/>
      <c r="Z156" t="s">
        <v>140</v>
      </c>
      <c r="AA156" t="s">
        <v>1693</v>
      </c>
      <c r="AB156" t="s">
        <v>141</v>
      </c>
      <c r="AC156" t="s">
        <v>40</v>
      </c>
      <c r="AD156">
        <v>37.5</v>
      </c>
    </row>
    <row r="157" spans="2:30" x14ac:dyDescent="0.2">
      <c r="B157" s="22"/>
      <c r="C157" s="142"/>
      <c r="D157" s="183"/>
      <c r="E157" s="183"/>
      <c r="F157" s="183"/>
      <c r="G157" s="184"/>
      <c r="H157" s="183"/>
      <c r="I157" s="183"/>
      <c r="J157" s="22"/>
      <c r="Z157" t="s">
        <v>140</v>
      </c>
      <c r="AA157" t="s">
        <v>1693</v>
      </c>
      <c r="AB157" t="s">
        <v>141</v>
      </c>
      <c r="AC157" t="s">
        <v>40</v>
      </c>
      <c r="AD157">
        <v>37.5</v>
      </c>
    </row>
    <row r="158" spans="2:30" x14ac:dyDescent="0.2">
      <c r="C158" s="142"/>
      <c r="D158" s="183"/>
      <c r="E158" s="183"/>
      <c r="F158" s="183"/>
      <c r="G158" s="184"/>
      <c r="H158" s="183"/>
      <c r="I158" s="183"/>
      <c r="J158" s="22"/>
      <c r="Z158" t="s">
        <v>140</v>
      </c>
      <c r="AA158" t="s">
        <v>1693</v>
      </c>
      <c r="AB158" t="s">
        <v>141</v>
      </c>
      <c r="AC158" t="s">
        <v>40</v>
      </c>
      <c r="AD158">
        <v>37.5</v>
      </c>
    </row>
    <row r="159" spans="2:30" x14ac:dyDescent="0.2">
      <c r="D159" s="22"/>
      <c r="E159" s="22"/>
      <c r="F159" s="22"/>
      <c r="H159" s="22"/>
      <c r="I159" s="22"/>
      <c r="J159" s="22"/>
      <c r="Z159" t="s">
        <v>140</v>
      </c>
      <c r="AA159" t="s">
        <v>1693</v>
      </c>
      <c r="AB159" t="s">
        <v>141</v>
      </c>
      <c r="AC159" t="s">
        <v>40</v>
      </c>
      <c r="AD159">
        <v>37.5</v>
      </c>
    </row>
    <row r="160" spans="2:30" x14ac:dyDescent="0.2">
      <c r="D160" s="22"/>
      <c r="E160" s="22"/>
      <c r="F160" s="22"/>
      <c r="H160" s="22"/>
      <c r="I160" s="22"/>
      <c r="J160" s="22"/>
      <c r="Z160" t="s">
        <v>140</v>
      </c>
      <c r="AA160" t="s">
        <v>1693</v>
      </c>
      <c r="AB160" t="s">
        <v>141</v>
      </c>
      <c r="AC160" t="s">
        <v>40</v>
      </c>
      <c r="AD160">
        <v>37.5</v>
      </c>
    </row>
    <row r="161" spans="2:30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Z161" t="s">
        <v>140</v>
      </c>
      <c r="AA161" t="s">
        <v>1693</v>
      </c>
      <c r="AB161" t="s">
        <v>141</v>
      </c>
      <c r="AC161" t="s">
        <v>40</v>
      </c>
      <c r="AD161">
        <v>37.5</v>
      </c>
    </row>
    <row r="162" spans="2:30" x14ac:dyDescent="0.2">
      <c r="Z162" t="s">
        <v>142</v>
      </c>
      <c r="AA162" t="s">
        <v>1693</v>
      </c>
      <c r="AB162" t="s">
        <v>143</v>
      </c>
      <c r="AC162" t="s">
        <v>40</v>
      </c>
      <c r="AD162">
        <v>34.25</v>
      </c>
    </row>
    <row r="163" spans="2:30" x14ac:dyDescent="0.2">
      <c r="Z163" t="s">
        <v>142</v>
      </c>
      <c r="AA163" t="s">
        <v>1693</v>
      </c>
      <c r="AB163" t="s">
        <v>143</v>
      </c>
      <c r="AC163" t="s">
        <v>40</v>
      </c>
      <c r="AD163">
        <v>34.25</v>
      </c>
    </row>
    <row r="164" spans="2:30" x14ac:dyDescent="0.2">
      <c r="Z164" t="s">
        <v>142</v>
      </c>
      <c r="AA164" t="s">
        <v>1693</v>
      </c>
      <c r="AB164" t="s">
        <v>143</v>
      </c>
      <c r="AC164" t="s">
        <v>40</v>
      </c>
      <c r="AD164">
        <v>34.25</v>
      </c>
    </row>
    <row r="165" spans="2:30" x14ac:dyDescent="0.2">
      <c r="Z165" t="s">
        <v>142</v>
      </c>
      <c r="AA165" t="s">
        <v>1693</v>
      </c>
      <c r="AB165" t="s">
        <v>143</v>
      </c>
      <c r="AC165" t="s">
        <v>40</v>
      </c>
      <c r="AD165">
        <v>34.25</v>
      </c>
    </row>
    <row r="166" spans="2:30" x14ac:dyDescent="0.2">
      <c r="Z166" t="s">
        <v>142</v>
      </c>
      <c r="AA166" t="s">
        <v>1693</v>
      </c>
      <c r="AB166" t="s">
        <v>143</v>
      </c>
      <c r="AC166" t="s">
        <v>40</v>
      </c>
      <c r="AD166">
        <v>34.25</v>
      </c>
    </row>
    <row r="167" spans="2:30" x14ac:dyDescent="0.2">
      <c r="Z167" t="s">
        <v>142</v>
      </c>
      <c r="AA167" t="s">
        <v>1693</v>
      </c>
      <c r="AB167" t="s">
        <v>143</v>
      </c>
      <c r="AC167" t="s">
        <v>40</v>
      </c>
      <c r="AD167">
        <v>34.25</v>
      </c>
    </row>
    <row r="168" spans="2:30" x14ac:dyDescent="0.2">
      <c r="Z168" t="s">
        <v>144</v>
      </c>
      <c r="AA168" t="s">
        <v>1693</v>
      </c>
      <c r="AB168" t="s">
        <v>145</v>
      </c>
      <c r="AC168" t="s">
        <v>40</v>
      </c>
      <c r="AD168">
        <v>15</v>
      </c>
    </row>
    <row r="169" spans="2:30" x14ac:dyDescent="0.2">
      <c r="Z169" t="s">
        <v>144</v>
      </c>
      <c r="AA169" t="s">
        <v>1693</v>
      </c>
      <c r="AB169" t="s">
        <v>145</v>
      </c>
      <c r="AC169" t="s">
        <v>40</v>
      </c>
      <c r="AD169">
        <v>15</v>
      </c>
    </row>
    <row r="170" spans="2:30" x14ac:dyDescent="0.2">
      <c r="Z170" t="s">
        <v>144</v>
      </c>
      <c r="AA170" t="s">
        <v>1693</v>
      </c>
      <c r="AB170" t="s">
        <v>145</v>
      </c>
      <c r="AC170" t="s">
        <v>40</v>
      </c>
      <c r="AD170">
        <v>15</v>
      </c>
    </row>
    <row r="171" spans="2:30" x14ac:dyDescent="0.2">
      <c r="Z171" t="s">
        <v>146</v>
      </c>
      <c r="AA171" t="s">
        <v>1693</v>
      </c>
      <c r="AB171" t="s">
        <v>147</v>
      </c>
      <c r="AC171" t="s">
        <v>40</v>
      </c>
      <c r="AD171">
        <v>17.25</v>
      </c>
    </row>
    <row r="172" spans="2:30" x14ac:dyDescent="0.2">
      <c r="Z172" t="s">
        <v>146</v>
      </c>
      <c r="AA172" t="s">
        <v>1693</v>
      </c>
      <c r="AB172" t="s">
        <v>147</v>
      </c>
      <c r="AC172" t="s">
        <v>40</v>
      </c>
      <c r="AD172">
        <v>17.25</v>
      </c>
    </row>
    <row r="173" spans="2:30" x14ac:dyDescent="0.2">
      <c r="Z173" t="s">
        <v>146</v>
      </c>
      <c r="AA173" t="s">
        <v>1693</v>
      </c>
      <c r="AB173" t="s">
        <v>147</v>
      </c>
      <c r="AC173" t="s">
        <v>40</v>
      </c>
      <c r="AD173">
        <v>17.25</v>
      </c>
    </row>
    <row r="174" spans="2:30" x14ac:dyDescent="0.2">
      <c r="Z174" t="s">
        <v>148</v>
      </c>
      <c r="AA174" t="s">
        <v>1693</v>
      </c>
      <c r="AB174" t="s">
        <v>149</v>
      </c>
      <c r="AC174" t="s">
        <v>40</v>
      </c>
      <c r="AD174">
        <v>2</v>
      </c>
    </row>
    <row r="175" spans="2:30" x14ac:dyDescent="0.2">
      <c r="Z175">
        <v>5005</v>
      </c>
      <c r="AA175" t="s">
        <v>150</v>
      </c>
      <c r="AB175" t="s">
        <v>149</v>
      </c>
      <c r="AC175" t="s">
        <v>47</v>
      </c>
      <c r="AD175">
        <v>13</v>
      </c>
    </row>
    <row r="176" spans="2:30" x14ac:dyDescent="0.2">
      <c r="Z176">
        <v>5067</v>
      </c>
      <c r="AA176" t="s">
        <v>151</v>
      </c>
      <c r="AB176" t="s">
        <v>152</v>
      </c>
      <c r="AC176" t="s">
        <v>44</v>
      </c>
      <c r="AD176">
        <v>13</v>
      </c>
    </row>
    <row r="177" spans="26:30" x14ac:dyDescent="0.2">
      <c r="Z177">
        <v>6014</v>
      </c>
      <c r="AA177" t="s">
        <v>153</v>
      </c>
      <c r="AB177" t="s">
        <v>154</v>
      </c>
      <c r="AC177" t="s">
        <v>155</v>
      </c>
      <c r="AD177">
        <v>13</v>
      </c>
    </row>
    <row r="178" spans="26:30" ht="30" customHeight="1" x14ac:dyDescent="0.2">
      <c r="Z178">
        <v>7049</v>
      </c>
      <c r="AA178" t="s">
        <v>156</v>
      </c>
      <c r="AB178" t="s">
        <v>157</v>
      </c>
      <c r="AC178" t="s">
        <v>158</v>
      </c>
      <c r="AD178">
        <v>13</v>
      </c>
    </row>
    <row r="179" spans="26:30" x14ac:dyDescent="0.2">
      <c r="Z179">
        <v>7102</v>
      </c>
      <c r="AA179" t="s">
        <v>159</v>
      </c>
      <c r="AB179" t="s">
        <v>160</v>
      </c>
      <c r="AC179" t="s">
        <v>161</v>
      </c>
      <c r="AD179">
        <v>13</v>
      </c>
    </row>
    <row r="180" spans="26:30" x14ac:dyDescent="0.2">
      <c r="Z180">
        <v>7103</v>
      </c>
      <c r="AA180" t="s">
        <v>162</v>
      </c>
      <c r="AB180" t="s">
        <v>163</v>
      </c>
      <c r="AC180" t="s">
        <v>164</v>
      </c>
      <c r="AD180">
        <v>13</v>
      </c>
    </row>
    <row r="181" spans="26:30" x14ac:dyDescent="0.2">
      <c r="Z181">
        <v>7268</v>
      </c>
      <c r="AA181" t="s">
        <v>165</v>
      </c>
      <c r="AB181" t="s">
        <v>166</v>
      </c>
      <c r="AC181" t="s">
        <v>161</v>
      </c>
      <c r="AD181">
        <v>17.25</v>
      </c>
    </row>
    <row r="182" spans="26:30" x14ac:dyDescent="0.2">
      <c r="Z182">
        <v>7436</v>
      </c>
      <c r="AA182" t="s">
        <v>167</v>
      </c>
      <c r="AB182" t="s">
        <v>168</v>
      </c>
      <c r="AC182" t="s">
        <v>169</v>
      </c>
      <c r="AD182">
        <v>11.75</v>
      </c>
    </row>
    <row r="183" spans="26:30" x14ac:dyDescent="0.2">
      <c r="Z183">
        <v>7493</v>
      </c>
      <c r="AA183" t="s">
        <v>165</v>
      </c>
      <c r="AB183" t="s">
        <v>166</v>
      </c>
      <c r="AC183" t="s">
        <v>44</v>
      </c>
      <c r="AD183">
        <v>17.25</v>
      </c>
    </row>
    <row r="184" spans="26:30" x14ac:dyDescent="0.2">
      <c r="Z184">
        <v>7502</v>
      </c>
      <c r="AA184" t="s">
        <v>170</v>
      </c>
      <c r="AB184" t="s">
        <v>171</v>
      </c>
      <c r="AC184" t="s">
        <v>161</v>
      </c>
      <c r="AD184">
        <v>13</v>
      </c>
    </row>
    <row r="185" spans="26:30" x14ac:dyDescent="0.2">
      <c r="Z185">
        <v>7550</v>
      </c>
      <c r="AA185" t="s">
        <v>172</v>
      </c>
      <c r="AB185" t="s">
        <v>173</v>
      </c>
      <c r="AC185" t="s">
        <v>174</v>
      </c>
      <c r="AD185">
        <v>13</v>
      </c>
    </row>
    <row r="186" spans="26:30" x14ac:dyDescent="0.2">
      <c r="Z186">
        <v>7558</v>
      </c>
      <c r="AA186" t="s">
        <v>175</v>
      </c>
      <c r="AB186" t="s">
        <v>176</v>
      </c>
      <c r="AC186" t="s">
        <v>177</v>
      </c>
      <c r="AD186">
        <v>13</v>
      </c>
    </row>
    <row r="187" spans="26:30" x14ac:dyDescent="0.2">
      <c r="Z187">
        <v>7736</v>
      </c>
      <c r="AA187" t="s">
        <v>165</v>
      </c>
      <c r="AB187" t="s">
        <v>166</v>
      </c>
      <c r="AC187" t="s">
        <v>178</v>
      </c>
      <c r="AD187">
        <v>17.25</v>
      </c>
    </row>
    <row r="188" spans="26:30" x14ac:dyDescent="0.2">
      <c r="Z188">
        <v>7840</v>
      </c>
      <c r="AA188" t="s">
        <v>179</v>
      </c>
      <c r="AB188" t="s">
        <v>180</v>
      </c>
      <c r="AC188" t="s">
        <v>177</v>
      </c>
      <c r="AD188">
        <v>13</v>
      </c>
    </row>
    <row r="189" spans="26:30" x14ac:dyDescent="0.2">
      <c r="Z189">
        <v>7904</v>
      </c>
      <c r="AA189" t="s">
        <v>170</v>
      </c>
      <c r="AB189" t="s">
        <v>171</v>
      </c>
      <c r="AC189" t="s">
        <v>177</v>
      </c>
      <c r="AD189">
        <v>13</v>
      </c>
    </row>
    <row r="190" spans="26:30" x14ac:dyDescent="0.2">
      <c r="Z190">
        <v>7906</v>
      </c>
      <c r="AA190" t="s">
        <v>170</v>
      </c>
      <c r="AB190" t="s">
        <v>171</v>
      </c>
      <c r="AC190" t="s">
        <v>47</v>
      </c>
      <c r="AD190">
        <v>13</v>
      </c>
    </row>
    <row r="191" spans="26:30" x14ac:dyDescent="0.2">
      <c r="Z191">
        <v>7915</v>
      </c>
      <c r="AA191" t="s">
        <v>181</v>
      </c>
      <c r="AB191" t="s">
        <v>182</v>
      </c>
      <c r="AC191" t="s">
        <v>183</v>
      </c>
      <c r="AD191">
        <v>13</v>
      </c>
    </row>
    <row r="192" spans="26:30" x14ac:dyDescent="0.2">
      <c r="Z192">
        <v>7920</v>
      </c>
      <c r="AA192" t="s">
        <v>184</v>
      </c>
      <c r="AB192" t="s">
        <v>185</v>
      </c>
      <c r="AC192" t="s">
        <v>47</v>
      </c>
      <c r="AD192">
        <v>13</v>
      </c>
    </row>
    <row r="193" spans="26:30" x14ac:dyDescent="0.2">
      <c r="Z193">
        <v>7922</v>
      </c>
      <c r="AA193" t="s">
        <v>184</v>
      </c>
      <c r="AB193" t="s">
        <v>185</v>
      </c>
      <c r="AC193" t="s">
        <v>178</v>
      </c>
      <c r="AD193">
        <v>13</v>
      </c>
    </row>
    <row r="194" spans="26:30" x14ac:dyDescent="0.2">
      <c r="Z194">
        <v>7924</v>
      </c>
      <c r="AA194" t="s">
        <v>184</v>
      </c>
      <c r="AB194" t="s">
        <v>185</v>
      </c>
      <c r="AC194" t="s">
        <v>186</v>
      </c>
      <c r="AD194">
        <v>13</v>
      </c>
    </row>
    <row r="195" spans="26:30" x14ac:dyDescent="0.2">
      <c r="Z195">
        <v>7925</v>
      </c>
      <c r="AA195" t="s">
        <v>184</v>
      </c>
      <c r="AB195" t="s">
        <v>185</v>
      </c>
      <c r="AC195" t="s">
        <v>187</v>
      </c>
      <c r="AD195">
        <v>13</v>
      </c>
    </row>
    <row r="196" spans="26:30" x14ac:dyDescent="0.2">
      <c r="Z196">
        <v>7935</v>
      </c>
      <c r="AA196" t="s">
        <v>165</v>
      </c>
      <c r="AB196" t="s">
        <v>166</v>
      </c>
      <c r="AC196" t="s">
        <v>47</v>
      </c>
      <c r="AD196">
        <v>17.25</v>
      </c>
    </row>
    <row r="197" spans="26:30" x14ac:dyDescent="0.2">
      <c r="Z197">
        <v>7936</v>
      </c>
      <c r="AA197" t="s">
        <v>165</v>
      </c>
      <c r="AB197" t="s">
        <v>166</v>
      </c>
      <c r="AC197" t="s">
        <v>188</v>
      </c>
      <c r="AD197">
        <v>17.25</v>
      </c>
    </row>
    <row r="198" spans="26:30" x14ac:dyDescent="0.2">
      <c r="Z198">
        <v>7970</v>
      </c>
      <c r="AA198" t="s">
        <v>189</v>
      </c>
      <c r="AB198" t="s">
        <v>190</v>
      </c>
      <c r="AC198" t="s">
        <v>177</v>
      </c>
      <c r="AD198">
        <v>11.75</v>
      </c>
    </row>
    <row r="199" spans="26:30" x14ac:dyDescent="0.2">
      <c r="Z199">
        <v>7971</v>
      </c>
      <c r="AA199" t="s">
        <v>191</v>
      </c>
      <c r="AB199" t="s">
        <v>192</v>
      </c>
      <c r="AC199" t="s">
        <v>169</v>
      </c>
      <c r="AD199">
        <v>11.75</v>
      </c>
    </row>
    <row r="200" spans="26:30" x14ac:dyDescent="0.2">
      <c r="Z200">
        <v>7986</v>
      </c>
      <c r="AA200" t="s">
        <v>193</v>
      </c>
      <c r="AB200" t="s">
        <v>194</v>
      </c>
      <c r="AC200" t="s">
        <v>195</v>
      </c>
      <c r="AD200">
        <v>11.75</v>
      </c>
    </row>
    <row r="201" spans="26:30" x14ac:dyDescent="0.2">
      <c r="Z201">
        <v>8025</v>
      </c>
      <c r="AA201" t="s">
        <v>196</v>
      </c>
      <c r="AB201" t="s">
        <v>197</v>
      </c>
      <c r="AC201" t="s">
        <v>198</v>
      </c>
      <c r="AD201">
        <v>13</v>
      </c>
    </row>
    <row r="202" spans="26:30" x14ac:dyDescent="0.2">
      <c r="Z202">
        <v>8158</v>
      </c>
      <c r="AA202" t="s">
        <v>199</v>
      </c>
      <c r="AB202" t="s">
        <v>200</v>
      </c>
      <c r="AC202" t="s">
        <v>47</v>
      </c>
      <c r="AD202">
        <v>13</v>
      </c>
    </row>
    <row r="203" spans="26:30" x14ac:dyDescent="0.2">
      <c r="Z203">
        <v>8163</v>
      </c>
      <c r="AA203" t="s">
        <v>201</v>
      </c>
      <c r="AB203" t="s">
        <v>202</v>
      </c>
      <c r="AC203" t="s">
        <v>161</v>
      </c>
      <c r="AD203">
        <v>17.25</v>
      </c>
    </row>
    <row r="204" spans="26:30" x14ac:dyDescent="0.2">
      <c r="Z204">
        <v>8171</v>
      </c>
      <c r="AA204" t="s">
        <v>203</v>
      </c>
      <c r="AB204" t="s">
        <v>204</v>
      </c>
      <c r="AC204" t="s">
        <v>183</v>
      </c>
      <c r="AD204">
        <v>13</v>
      </c>
    </row>
    <row r="205" spans="26:30" x14ac:dyDescent="0.2">
      <c r="Z205">
        <v>8177</v>
      </c>
      <c r="AA205" t="s">
        <v>205</v>
      </c>
      <c r="AB205" t="s">
        <v>206</v>
      </c>
      <c r="AC205" t="s">
        <v>161</v>
      </c>
      <c r="AD205">
        <v>13</v>
      </c>
    </row>
    <row r="206" spans="26:30" x14ac:dyDescent="0.2">
      <c r="Z206">
        <v>8187</v>
      </c>
      <c r="AA206" t="s">
        <v>207</v>
      </c>
      <c r="AB206" t="s">
        <v>208</v>
      </c>
      <c r="AC206" t="s">
        <v>47</v>
      </c>
      <c r="AD206">
        <v>13</v>
      </c>
    </row>
    <row r="207" spans="26:30" x14ac:dyDescent="0.2">
      <c r="Z207">
        <v>8189</v>
      </c>
      <c r="AA207" t="s">
        <v>209</v>
      </c>
      <c r="AB207" t="s">
        <v>210</v>
      </c>
      <c r="AC207" t="s">
        <v>161</v>
      </c>
      <c r="AD207">
        <v>13</v>
      </c>
    </row>
    <row r="208" spans="26:30" x14ac:dyDescent="0.2">
      <c r="Z208">
        <v>8191</v>
      </c>
      <c r="AA208" t="s">
        <v>211</v>
      </c>
      <c r="AB208" t="s">
        <v>212</v>
      </c>
      <c r="AC208" t="s">
        <v>213</v>
      </c>
      <c r="AD208">
        <v>13</v>
      </c>
    </row>
    <row r="209" spans="26:30" x14ac:dyDescent="0.2">
      <c r="Z209">
        <v>8192</v>
      </c>
      <c r="AA209" t="s">
        <v>214</v>
      </c>
      <c r="AB209" t="s">
        <v>215</v>
      </c>
      <c r="AC209" t="s">
        <v>216</v>
      </c>
      <c r="AD209">
        <v>13</v>
      </c>
    </row>
    <row r="210" spans="26:30" x14ac:dyDescent="0.2">
      <c r="Z210">
        <v>8197</v>
      </c>
      <c r="AA210" t="s">
        <v>217</v>
      </c>
      <c r="AB210" t="s">
        <v>218</v>
      </c>
      <c r="AC210" t="s">
        <v>219</v>
      </c>
      <c r="AD210">
        <v>13</v>
      </c>
    </row>
    <row r="211" spans="26:30" x14ac:dyDescent="0.2">
      <c r="Z211">
        <v>8204</v>
      </c>
      <c r="AA211" t="s">
        <v>220</v>
      </c>
      <c r="AB211" t="s">
        <v>221</v>
      </c>
      <c r="AC211" t="s">
        <v>183</v>
      </c>
      <c r="AD211">
        <v>13</v>
      </c>
    </row>
    <row r="212" spans="26:30" x14ac:dyDescent="0.2">
      <c r="Z212">
        <v>8205</v>
      </c>
      <c r="AA212" t="s">
        <v>220</v>
      </c>
      <c r="AB212" t="s">
        <v>221</v>
      </c>
      <c r="AC212" t="s">
        <v>222</v>
      </c>
      <c r="AD212">
        <v>13</v>
      </c>
    </row>
    <row r="213" spans="26:30" x14ac:dyDescent="0.2">
      <c r="Z213">
        <v>8208</v>
      </c>
      <c r="AA213" t="s">
        <v>170</v>
      </c>
      <c r="AB213" t="s">
        <v>171</v>
      </c>
      <c r="AC213" t="s">
        <v>223</v>
      </c>
      <c r="AD213">
        <v>13</v>
      </c>
    </row>
    <row r="214" spans="26:30" x14ac:dyDescent="0.2">
      <c r="Z214">
        <v>8214</v>
      </c>
      <c r="AA214" t="s">
        <v>165</v>
      </c>
      <c r="AB214" t="s">
        <v>166</v>
      </c>
      <c r="AC214" t="s">
        <v>177</v>
      </c>
      <c r="AD214">
        <v>17.25</v>
      </c>
    </row>
    <row r="215" spans="26:30" x14ac:dyDescent="0.2">
      <c r="Z215">
        <v>8217</v>
      </c>
      <c r="AA215" t="s">
        <v>224</v>
      </c>
      <c r="AB215" t="s">
        <v>225</v>
      </c>
      <c r="AC215" t="s">
        <v>161</v>
      </c>
      <c r="AD215">
        <v>17.25</v>
      </c>
    </row>
    <row r="216" spans="26:30" x14ac:dyDescent="0.2">
      <c r="Z216">
        <v>8218</v>
      </c>
      <c r="AA216" t="s">
        <v>224</v>
      </c>
      <c r="AB216" t="s">
        <v>225</v>
      </c>
      <c r="AC216" t="s">
        <v>188</v>
      </c>
      <c r="AD216">
        <v>17.25</v>
      </c>
    </row>
    <row r="217" spans="26:30" x14ac:dyDescent="0.2">
      <c r="Z217">
        <v>8219</v>
      </c>
      <c r="AA217" t="s">
        <v>224</v>
      </c>
      <c r="AB217" t="s">
        <v>225</v>
      </c>
      <c r="AC217" t="s">
        <v>223</v>
      </c>
      <c r="AD217">
        <v>17.25</v>
      </c>
    </row>
    <row r="218" spans="26:30" x14ac:dyDescent="0.2">
      <c r="Z218">
        <v>8220</v>
      </c>
      <c r="AA218" t="s">
        <v>226</v>
      </c>
      <c r="AB218" t="s">
        <v>227</v>
      </c>
      <c r="AC218" t="s">
        <v>177</v>
      </c>
      <c r="AD218">
        <v>51.5</v>
      </c>
    </row>
    <row r="219" spans="26:30" x14ac:dyDescent="0.2">
      <c r="Z219">
        <v>8221</v>
      </c>
      <c r="AA219" t="s">
        <v>226</v>
      </c>
      <c r="AB219" t="s">
        <v>227</v>
      </c>
      <c r="AC219" t="s">
        <v>228</v>
      </c>
      <c r="AD219">
        <v>51.5</v>
      </c>
    </row>
    <row r="220" spans="26:30" x14ac:dyDescent="0.2">
      <c r="Z220">
        <v>8222</v>
      </c>
      <c r="AA220" t="s">
        <v>224</v>
      </c>
      <c r="AB220" t="s">
        <v>225</v>
      </c>
      <c r="AC220" t="s">
        <v>177</v>
      </c>
      <c r="AD220">
        <v>17.25</v>
      </c>
    </row>
    <row r="221" spans="26:30" x14ac:dyDescent="0.2">
      <c r="Z221">
        <v>8228</v>
      </c>
      <c r="AA221" t="s">
        <v>229</v>
      </c>
      <c r="AB221" t="s">
        <v>230</v>
      </c>
      <c r="AC221" t="s">
        <v>198</v>
      </c>
      <c r="AD221">
        <v>17.25</v>
      </c>
    </row>
    <row r="222" spans="26:30" x14ac:dyDescent="0.2">
      <c r="Z222">
        <v>8229</v>
      </c>
      <c r="AA222" t="s">
        <v>231</v>
      </c>
      <c r="AB222" t="s">
        <v>232</v>
      </c>
      <c r="AC222" t="s">
        <v>198</v>
      </c>
      <c r="AD222">
        <v>13</v>
      </c>
    </row>
    <row r="223" spans="26:30" x14ac:dyDescent="0.2">
      <c r="Z223">
        <v>8230</v>
      </c>
      <c r="AA223" t="s">
        <v>233</v>
      </c>
      <c r="AB223" t="s">
        <v>234</v>
      </c>
      <c r="AC223" t="s">
        <v>235</v>
      </c>
      <c r="AD223">
        <v>13</v>
      </c>
    </row>
    <row r="224" spans="26:30" x14ac:dyDescent="0.2">
      <c r="Z224">
        <v>8231</v>
      </c>
      <c r="AA224" t="s">
        <v>236</v>
      </c>
      <c r="AB224" t="s">
        <v>237</v>
      </c>
      <c r="AC224" t="s">
        <v>238</v>
      </c>
      <c r="AD224">
        <v>17.25</v>
      </c>
    </row>
    <row r="225" spans="26:30" x14ac:dyDescent="0.2">
      <c r="Z225">
        <v>8232</v>
      </c>
      <c r="AA225" t="s">
        <v>239</v>
      </c>
      <c r="AB225" t="s">
        <v>240</v>
      </c>
      <c r="AC225" t="s">
        <v>219</v>
      </c>
      <c r="AD225">
        <v>13</v>
      </c>
    </row>
    <row r="226" spans="26:30" x14ac:dyDescent="0.2">
      <c r="Z226">
        <v>10008</v>
      </c>
      <c r="AA226" t="s">
        <v>241</v>
      </c>
      <c r="AB226" t="s">
        <v>242</v>
      </c>
      <c r="AC226" t="s">
        <v>243</v>
      </c>
      <c r="AD226">
        <v>13</v>
      </c>
    </row>
    <row r="227" spans="26:30" x14ac:dyDescent="0.2">
      <c r="Z227">
        <v>8233</v>
      </c>
      <c r="AA227" t="s">
        <v>244</v>
      </c>
      <c r="AB227" t="s">
        <v>245</v>
      </c>
      <c r="AC227" t="s">
        <v>187</v>
      </c>
      <c r="AD227">
        <v>13</v>
      </c>
    </row>
    <row r="228" spans="26:30" x14ac:dyDescent="0.2">
      <c r="Z228">
        <v>8236</v>
      </c>
      <c r="AA228" t="s">
        <v>246</v>
      </c>
      <c r="AB228" t="s">
        <v>247</v>
      </c>
      <c r="AC228" t="s">
        <v>183</v>
      </c>
      <c r="AD228">
        <v>11.75</v>
      </c>
    </row>
    <row r="229" spans="26:30" x14ac:dyDescent="0.2">
      <c r="Z229">
        <v>8238</v>
      </c>
      <c r="AA229" t="s">
        <v>248</v>
      </c>
      <c r="AB229" t="s">
        <v>249</v>
      </c>
      <c r="AC229" t="s">
        <v>238</v>
      </c>
      <c r="AD229">
        <v>11.75</v>
      </c>
    </row>
    <row r="230" spans="26:30" x14ac:dyDescent="0.2">
      <c r="Z230">
        <v>8242</v>
      </c>
      <c r="AA230" t="s">
        <v>250</v>
      </c>
      <c r="AB230" t="s">
        <v>251</v>
      </c>
      <c r="AC230" t="s">
        <v>177</v>
      </c>
      <c r="AD230">
        <v>11.75</v>
      </c>
    </row>
    <row r="231" spans="26:30" x14ac:dyDescent="0.2">
      <c r="Z231">
        <v>8245</v>
      </c>
      <c r="AA231" t="s">
        <v>252</v>
      </c>
      <c r="AB231" t="s">
        <v>253</v>
      </c>
      <c r="AC231" t="s">
        <v>238</v>
      </c>
      <c r="AD231">
        <v>11.75</v>
      </c>
    </row>
    <row r="232" spans="26:30" x14ac:dyDescent="0.2">
      <c r="Z232">
        <v>8246</v>
      </c>
      <c r="AA232" t="s">
        <v>254</v>
      </c>
      <c r="AB232" t="s">
        <v>255</v>
      </c>
      <c r="AC232" t="s">
        <v>219</v>
      </c>
      <c r="AD232">
        <v>13</v>
      </c>
    </row>
    <row r="233" spans="26:30" x14ac:dyDescent="0.2">
      <c r="Z233">
        <v>8248</v>
      </c>
      <c r="AA233" t="s">
        <v>256</v>
      </c>
      <c r="AB233" t="s">
        <v>257</v>
      </c>
      <c r="AC233" t="s">
        <v>44</v>
      </c>
      <c r="AD233">
        <v>11.75</v>
      </c>
    </row>
    <row r="234" spans="26:30" x14ac:dyDescent="0.2">
      <c r="Z234">
        <v>8253</v>
      </c>
      <c r="AA234" t="s">
        <v>258</v>
      </c>
      <c r="AB234" t="s">
        <v>259</v>
      </c>
      <c r="AC234" t="s">
        <v>243</v>
      </c>
      <c r="AD234">
        <v>17.25</v>
      </c>
    </row>
    <row r="235" spans="26:30" x14ac:dyDescent="0.2">
      <c r="Z235">
        <v>8254</v>
      </c>
      <c r="AA235" t="s">
        <v>258</v>
      </c>
      <c r="AB235" t="s">
        <v>259</v>
      </c>
      <c r="AC235" t="s">
        <v>260</v>
      </c>
      <c r="AD235">
        <v>17.25</v>
      </c>
    </row>
    <row r="236" spans="26:30" x14ac:dyDescent="0.2">
      <c r="Z236">
        <v>8261</v>
      </c>
      <c r="AA236" t="s">
        <v>261</v>
      </c>
      <c r="AB236" t="s">
        <v>262</v>
      </c>
      <c r="AC236" t="s">
        <v>219</v>
      </c>
      <c r="AD236">
        <v>13</v>
      </c>
    </row>
    <row r="237" spans="26:30" x14ac:dyDescent="0.2">
      <c r="Z237">
        <v>8263</v>
      </c>
      <c r="AA237" t="s">
        <v>263</v>
      </c>
      <c r="AB237" t="s">
        <v>264</v>
      </c>
      <c r="AC237" t="s">
        <v>47</v>
      </c>
      <c r="AD237">
        <v>13</v>
      </c>
    </row>
    <row r="238" spans="26:30" x14ac:dyDescent="0.2">
      <c r="Z238">
        <v>8264</v>
      </c>
      <c r="AA238" t="s">
        <v>265</v>
      </c>
      <c r="AB238" t="s">
        <v>266</v>
      </c>
      <c r="AC238" t="s">
        <v>235</v>
      </c>
      <c r="AD238">
        <v>13</v>
      </c>
    </row>
    <row r="239" spans="26:30" x14ac:dyDescent="0.2">
      <c r="Z239">
        <v>8266</v>
      </c>
      <c r="AA239" t="s">
        <v>267</v>
      </c>
      <c r="AB239" t="s">
        <v>268</v>
      </c>
      <c r="AC239" t="s">
        <v>198</v>
      </c>
      <c r="AD239">
        <v>13</v>
      </c>
    </row>
    <row r="240" spans="26:30" x14ac:dyDescent="0.2">
      <c r="Z240">
        <v>8268</v>
      </c>
      <c r="AA240" t="s">
        <v>269</v>
      </c>
      <c r="AB240" t="s">
        <v>270</v>
      </c>
      <c r="AC240" t="s">
        <v>47</v>
      </c>
      <c r="AD240">
        <v>13</v>
      </c>
    </row>
    <row r="241" spans="26:30" x14ac:dyDescent="0.2">
      <c r="Z241">
        <v>8269</v>
      </c>
      <c r="AA241" t="s">
        <v>271</v>
      </c>
      <c r="AB241" t="s">
        <v>272</v>
      </c>
      <c r="AC241" t="s">
        <v>47</v>
      </c>
      <c r="AD241">
        <v>13</v>
      </c>
    </row>
    <row r="242" spans="26:30" x14ac:dyDescent="0.2">
      <c r="Z242">
        <v>8290</v>
      </c>
      <c r="AA242" t="s">
        <v>273</v>
      </c>
      <c r="AB242" t="s">
        <v>274</v>
      </c>
      <c r="AC242" t="s">
        <v>47</v>
      </c>
      <c r="AD242">
        <v>13</v>
      </c>
    </row>
    <row r="243" spans="26:30" x14ac:dyDescent="0.2">
      <c r="Z243">
        <v>8291</v>
      </c>
      <c r="AA243" t="s">
        <v>273</v>
      </c>
      <c r="AB243" t="s">
        <v>274</v>
      </c>
      <c r="AC243" t="s">
        <v>188</v>
      </c>
      <c r="AD243">
        <v>13</v>
      </c>
    </row>
    <row r="244" spans="26:30" x14ac:dyDescent="0.2">
      <c r="Z244">
        <v>8292</v>
      </c>
      <c r="AA244" t="s">
        <v>273</v>
      </c>
      <c r="AB244" t="s">
        <v>274</v>
      </c>
      <c r="AC244" t="s">
        <v>275</v>
      </c>
      <c r="AD244">
        <v>13</v>
      </c>
    </row>
    <row r="245" spans="26:30" x14ac:dyDescent="0.2">
      <c r="Z245">
        <v>8305</v>
      </c>
      <c r="AA245" t="s">
        <v>276</v>
      </c>
      <c r="AB245" t="s">
        <v>277</v>
      </c>
      <c r="AC245" t="s">
        <v>169</v>
      </c>
      <c r="AD245">
        <v>13</v>
      </c>
    </row>
    <row r="246" spans="26:30" x14ac:dyDescent="0.2">
      <c r="Z246">
        <v>8309</v>
      </c>
      <c r="AA246" t="s">
        <v>170</v>
      </c>
      <c r="AB246" t="s">
        <v>171</v>
      </c>
      <c r="AC246" t="s">
        <v>183</v>
      </c>
      <c r="AD246">
        <v>13</v>
      </c>
    </row>
    <row r="247" spans="26:30" x14ac:dyDescent="0.2">
      <c r="Z247">
        <v>8310</v>
      </c>
      <c r="AA247" t="s">
        <v>278</v>
      </c>
      <c r="AB247" t="s">
        <v>279</v>
      </c>
      <c r="AC247" t="s">
        <v>178</v>
      </c>
      <c r="AD247">
        <v>13</v>
      </c>
    </row>
    <row r="248" spans="26:30" x14ac:dyDescent="0.2">
      <c r="Z248">
        <v>8324</v>
      </c>
      <c r="AA248" t="s">
        <v>280</v>
      </c>
      <c r="AB248" t="s">
        <v>281</v>
      </c>
      <c r="AC248" t="s">
        <v>47</v>
      </c>
      <c r="AD248">
        <v>13</v>
      </c>
    </row>
    <row r="249" spans="26:30" x14ac:dyDescent="0.2">
      <c r="Z249">
        <v>8326</v>
      </c>
      <c r="AA249" t="s">
        <v>282</v>
      </c>
      <c r="AB249" t="s">
        <v>283</v>
      </c>
      <c r="AC249" t="s">
        <v>219</v>
      </c>
      <c r="AD249">
        <v>13</v>
      </c>
    </row>
    <row r="250" spans="26:30" x14ac:dyDescent="0.2">
      <c r="Z250">
        <v>8333</v>
      </c>
      <c r="AA250" t="s">
        <v>284</v>
      </c>
      <c r="AB250" t="s">
        <v>285</v>
      </c>
      <c r="AC250" t="s">
        <v>219</v>
      </c>
      <c r="AD250">
        <v>13</v>
      </c>
    </row>
    <row r="251" spans="26:30" x14ac:dyDescent="0.2">
      <c r="Z251">
        <v>8335</v>
      </c>
      <c r="AA251" t="s">
        <v>286</v>
      </c>
      <c r="AB251" t="s">
        <v>287</v>
      </c>
      <c r="AC251" t="s">
        <v>177</v>
      </c>
      <c r="AD251">
        <v>13</v>
      </c>
    </row>
    <row r="252" spans="26:30" x14ac:dyDescent="0.2">
      <c r="Z252">
        <v>8337</v>
      </c>
      <c r="AA252" t="s">
        <v>288</v>
      </c>
      <c r="AB252" t="s">
        <v>289</v>
      </c>
      <c r="AC252" t="s">
        <v>219</v>
      </c>
      <c r="AD252">
        <v>13</v>
      </c>
    </row>
    <row r="253" spans="26:30" x14ac:dyDescent="0.2">
      <c r="Z253">
        <v>8341</v>
      </c>
      <c r="AA253" t="s">
        <v>290</v>
      </c>
      <c r="AB253" t="s">
        <v>291</v>
      </c>
      <c r="AC253" t="s">
        <v>292</v>
      </c>
      <c r="AD253">
        <v>13</v>
      </c>
    </row>
    <row r="254" spans="26:30" x14ac:dyDescent="0.2">
      <c r="Z254">
        <v>8342</v>
      </c>
      <c r="AA254" t="s">
        <v>293</v>
      </c>
      <c r="AB254" t="s">
        <v>294</v>
      </c>
      <c r="AC254" t="s">
        <v>235</v>
      </c>
      <c r="AD254">
        <v>13</v>
      </c>
    </row>
    <row r="255" spans="26:30" x14ac:dyDescent="0.2">
      <c r="Z255">
        <v>8343</v>
      </c>
      <c r="AA255" t="s">
        <v>295</v>
      </c>
      <c r="AB255" t="s">
        <v>296</v>
      </c>
      <c r="AC255" t="s">
        <v>183</v>
      </c>
      <c r="AD255">
        <v>13</v>
      </c>
    </row>
    <row r="256" spans="26:30" x14ac:dyDescent="0.2">
      <c r="Z256">
        <v>8345</v>
      </c>
      <c r="AA256" t="s">
        <v>297</v>
      </c>
      <c r="AB256" t="s">
        <v>298</v>
      </c>
      <c r="AC256" t="s">
        <v>219</v>
      </c>
      <c r="AD256">
        <v>13</v>
      </c>
    </row>
    <row r="257" spans="26:30" x14ac:dyDescent="0.2">
      <c r="Z257">
        <v>8347</v>
      </c>
      <c r="AA257" t="s">
        <v>299</v>
      </c>
      <c r="AB257" t="s">
        <v>300</v>
      </c>
      <c r="AC257" t="s">
        <v>47</v>
      </c>
      <c r="AD257">
        <v>13</v>
      </c>
    </row>
    <row r="258" spans="26:30" x14ac:dyDescent="0.2">
      <c r="Z258">
        <v>8353</v>
      </c>
      <c r="AA258" t="s">
        <v>301</v>
      </c>
      <c r="AB258" t="s">
        <v>302</v>
      </c>
      <c r="AC258" t="s">
        <v>187</v>
      </c>
      <c r="AD258">
        <v>13</v>
      </c>
    </row>
    <row r="259" spans="26:30" x14ac:dyDescent="0.2">
      <c r="Z259">
        <v>8354</v>
      </c>
      <c r="AA259" t="s">
        <v>301</v>
      </c>
      <c r="AB259" t="s">
        <v>302</v>
      </c>
      <c r="AC259" t="s">
        <v>219</v>
      </c>
      <c r="AD259">
        <v>13</v>
      </c>
    </row>
    <row r="260" spans="26:30" x14ac:dyDescent="0.2">
      <c r="Z260">
        <v>8359</v>
      </c>
      <c r="AA260" t="s">
        <v>303</v>
      </c>
      <c r="AB260" t="s">
        <v>304</v>
      </c>
      <c r="AC260" t="s">
        <v>219</v>
      </c>
      <c r="AD260">
        <v>13</v>
      </c>
    </row>
    <row r="261" spans="26:30" x14ac:dyDescent="0.2">
      <c r="Z261">
        <v>8360</v>
      </c>
      <c r="AA261" t="s">
        <v>305</v>
      </c>
      <c r="AB261" t="s">
        <v>306</v>
      </c>
      <c r="AC261" t="s">
        <v>155</v>
      </c>
      <c r="AD261">
        <v>17.25</v>
      </c>
    </row>
    <row r="262" spans="26:30" x14ac:dyDescent="0.2">
      <c r="Z262">
        <v>8361</v>
      </c>
      <c r="AA262" t="s">
        <v>307</v>
      </c>
      <c r="AB262" t="s">
        <v>308</v>
      </c>
      <c r="AC262" t="s">
        <v>238</v>
      </c>
      <c r="AD262">
        <v>17.25</v>
      </c>
    </row>
    <row r="263" spans="26:30" x14ac:dyDescent="0.2">
      <c r="Z263">
        <v>8364</v>
      </c>
      <c r="AA263" t="s">
        <v>201</v>
      </c>
      <c r="AB263" t="s">
        <v>202</v>
      </c>
      <c r="AC263" t="s">
        <v>238</v>
      </c>
      <c r="AD263">
        <v>17.25</v>
      </c>
    </row>
    <row r="264" spans="26:30" x14ac:dyDescent="0.2">
      <c r="Z264">
        <v>8366</v>
      </c>
      <c r="AA264" t="s">
        <v>309</v>
      </c>
      <c r="AB264" t="s">
        <v>310</v>
      </c>
      <c r="AC264" t="s">
        <v>243</v>
      </c>
      <c r="AD264">
        <v>17.25</v>
      </c>
    </row>
    <row r="265" spans="26:30" x14ac:dyDescent="0.2">
      <c r="Z265">
        <v>8369</v>
      </c>
      <c r="AA265" t="s">
        <v>311</v>
      </c>
      <c r="AB265" t="s">
        <v>312</v>
      </c>
      <c r="AC265" t="s">
        <v>177</v>
      </c>
      <c r="AD265">
        <v>17.25</v>
      </c>
    </row>
    <row r="266" spans="26:30" x14ac:dyDescent="0.2">
      <c r="Z266">
        <v>8372</v>
      </c>
      <c r="AA266" t="s">
        <v>313</v>
      </c>
      <c r="AB266" t="s">
        <v>314</v>
      </c>
      <c r="AC266" t="s">
        <v>315</v>
      </c>
      <c r="AD266">
        <v>43</v>
      </c>
    </row>
    <row r="267" spans="26:30" x14ac:dyDescent="0.2">
      <c r="Z267">
        <v>8373</v>
      </c>
      <c r="AA267" t="s">
        <v>316</v>
      </c>
      <c r="AB267" t="s">
        <v>317</v>
      </c>
      <c r="AC267" t="s">
        <v>318</v>
      </c>
      <c r="AD267">
        <v>17.25</v>
      </c>
    </row>
    <row r="268" spans="26:30" x14ac:dyDescent="0.2">
      <c r="Z268">
        <v>8375</v>
      </c>
      <c r="AA268" t="s">
        <v>319</v>
      </c>
      <c r="AB268" t="s">
        <v>320</v>
      </c>
      <c r="AC268" t="s">
        <v>47</v>
      </c>
      <c r="AD268">
        <v>13</v>
      </c>
    </row>
    <row r="269" spans="26:30" x14ac:dyDescent="0.2">
      <c r="Z269">
        <v>8376</v>
      </c>
      <c r="AA269" t="s">
        <v>319</v>
      </c>
      <c r="AB269" t="s">
        <v>320</v>
      </c>
      <c r="AC269" t="s">
        <v>318</v>
      </c>
      <c r="AD269">
        <v>13</v>
      </c>
    </row>
    <row r="270" spans="26:30" x14ac:dyDescent="0.2">
      <c r="Z270">
        <v>8380</v>
      </c>
      <c r="AA270" t="s">
        <v>321</v>
      </c>
      <c r="AB270" t="s">
        <v>322</v>
      </c>
      <c r="AC270" t="s">
        <v>222</v>
      </c>
      <c r="AD270">
        <v>17.25</v>
      </c>
    </row>
    <row r="271" spans="26:30" x14ac:dyDescent="0.2">
      <c r="Z271">
        <v>8385</v>
      </c>
      <c r="AA271" t="s">
        <v>323</v>
      </c>
      <c r="AB271" t="s">
        <v>324</v>
      </c>
      <c r="AC271" t="s">
        <v>47</v>
      </c>
      <c r="AD271">
        <v>13</v>
      </c>
    </row>
    <row r="272" spans="26:30" x14ac:dyDescent="0.2">
      <c r="Z272">
        <v>8386</v>
      </c>
      <c r="AA272" t="s">
        <v>286</v>
      </c>
      <c r="AB272" t="s">
        <v>287</v>
      </c>
      <c r="AC272" t="s">
        <v>238</v>
      </c>
      <c r="AD272">
        <v>13</v>
      </c>
    </row>
    <row r="273" spans="26:30" x14ac:dyDescent="0.2">
      <c r="Z273">
        <v>8387</v>
      </c>
      <c r="AA273" t="s">
        <v>325</v>
      </c>
      <c r="AB273" t="s">
        <v>326</v>
      </c>
      <c r="AC273" t="s">
        <v>327</v>
      </c>
      <c r="AD273">
        <v>13</v>
      </c>
    </row>
    <row r="274" spans="26:30" x14ac:dyDescent="0.2">
      <c r="Z274">
        <v>8388</v>
      </c>
      <c r="AA274" t="s">
        <v>328</v>
      </c>
      <c r="AB274" t="s">
        <v>329</v>
      </c>
      <c r="AC274" t="s">
        <v>238</v>
      </c>
      <c r="AD274">
        <v>13</v>
      </c>
    </row>
    <row r="275" spans="26:30" x14ac:dyDescent="0.2">
      <c r="Z275">
        <v>8389</v>
      </c>
      <c r="AA275" t="s">
        <v>328</v>
      </c>
      <c r="AB275" t="s">
        <v>329</v>
      </c>
      <c r="AC275" t="s">
        <v>330</v>
      </c>
      <c r="AD275">
        <v>13</v>
      </c>
    </row>
    <row r="276" spans="26:30" x14ac:dyDescent="0.2">
      <c r="Z276">
        <v>8390</v>
      </c>
      <c r="AA276" t="s">
        <v>331</v>
      </c>
      <c r="AB276" t="s">
        <v>332</v>
      </c>
      <c r="AC276" t="s">
        <v>183</v>
      </c>
      <c r="AD276">
        <v>13</v>
      </c>
    </row>
    <row r="277" spans="26:30" x14ac:dyDescent="0.2">
      <c r="Z277">
        <v>8391</v>
      </c>
      <c r="AA277" t="s">
        <v>333</v>
      </c>
      <c r="AB277" t="s">
        <v>334</v>
      </c>
      <c r="AC277" t="s">
        <v>275</v>
      </c>
      <c r="AD277">
        <v>17.25</v>
      </c>
    </row>
    <row r="278" spans="26:30" x14ac:dyDescent="0.2">
      <c r="Z278">
        <v>8396</v>
      </c>
      <c r="AA278" t="s">
        <v>335</v>
      </c>
      <c r="AB278" t="s">
        <v>336</v>
      </c>
      <c r="AC278" t="s">
        <v>337</v>
      </c>
      <c r="AD278">
        <v>17.25</v>
      </c>
    </row>
    <row r="279" spans="26:30" x14ac:dyDescent="0.2">
      <c r="Z279">
        <v>8397</v>
      </c>
      <c r="AA279" t="s">
        <v>335</v>
      </c>
      <c r="AB279" t="s">
        <v>336</v>
      </c>
      <c r="AC279" t="s">
        <v>161</v>
      </c>
      <c r="AD279">
        <v>17.25</v>
      </c>
    </row>
    <row r="280" spans="26:30" x14ac:dyDescent="0.2">
      <c r="Z280">
        <v>8398</v>
      </c>
      <c r="AA280" t="s">
        <v>338</v>
      </c>
      <c r="AB280" t="s">
        <v>339</v>
      </c>
      <c r="AC280" t="s">
        <v>275</v>
      </c>
      <c r="AD280">
        <v>17.25</v>
      </c>
    </row>
    <row r="281" spans="26:30" x14ac:dyDescent="0.2">
      <c r="Z281">
        <v>8402</v>
      </c>
      <c r="AA281" t="s">
        <v>340</v>
      </c>
      <c r="AB281" t="s">
        <v>341</v>
      </c>
      <c r="AC281" t="s">
        <v>216</v>
      </c>
      <c r="AD281">
        <v>13</v>
      </c>
    </row>
    <row r="282" spans="26:30" x14ac:dyDescent="0.2">
      <c r="Z282">
        <v>8403</v>
      </c>
      <c r="AA282" t="s">
        <v>340</v>
      </c>
      <c r="AB282" t="s">
        <v>341</v>
      </c>
      <c r="AC282" t="s">
        <v>342</v>
      </c>
      <c r="AD282">
        <v>13</v>
      </c>
    </row>
    <row r="283" spans="26:30" x14ac:dyDescent="0.2">
      <c r="Z283">
        <v>8405</v>
      </c>
      <c r="AA283" t="s">
        <v>226</v>
      </c>
      <c r="AB283" t="s">
        <v>227</v>
      </c>
      <c r="AC283" t="s">
        <v>337</v>
      </c>
      <c r="AD283">
        <v>51.5</v>
      </c>
    </row>
    <row r="284" spans="26:30" x14ac:dyDescent="0.2">
      <c r="Z284">
        <v>8406</v>
      </c>
      <c r="AA284" t="s">
        <v>343</v>
      </c>
      <c r="AB284" t="s">
        <v>344</v>
      </c>
      <c r="AC284" t="s">
        <v>345</v>
      </c>
      <c r="AD284">
        <v>13</v>
      </c>
    </row>
    <row r="285" spans="26:30" x14ac:dyDescent="0.2">
      <c r="Z285">
        <v>8407</v>
      </c>
      <c r="AA285" t="s">
        <v>346</v>
      </c>
      <c r="AB285" t="s">
        <v>347</v>
      </c>
      <c r="AC285" t="s">
        <v>164</v>
      </c>
      <c r="AD285">
        <v>13</v>
      </c>
    </row>
    <row r="286" spans="26:30" x14ac:dyDescent="0.2">
      <c r="Z286">
        <v>8408</v>
      </c>
      <c r="AA286" t="s">
        <v>348</v>
      </c>
      <c r="AB286" t="s">
        <v>349</v>
      </c>
      <c r="AC286" t="s">
        <v>243</v>
      </c>
      <c r="AD286">
        <v>17.25</v>
      </c>
    </row>
    <row r="287" spans="26:30" x14ac:dyDescent="0.2">
      <c r="Z287">
        <v>8411</v>
      </c>
      <c r="AA287" t="s">
        <v>350</v>
      </c>
      <c r="AB287" t="s">
        <v>351</v>
      </c>
      <c r="AC287" t="s">
        <v>183</v>
      </c>
      <c r="AD287">
        <v>13</v>
      </c>
    </row>
    <row r="288" spans="26:30" x14ac:dyDescent="0.2">
      <c r="Z288">
        <v>8412</v>
      </c>
      <c r="AA288" t="s">
        <v>352</v>
      </c>
      <c r="AB288" t="s">
        <v>353</v>
      </c>
      <c r="AC288" t="s">
        <v>47</v>
      </c>
      <c r="AD288">
        <v>13</v>
      </c>
    </row>
    <row r="289" spans="26:30" x14ac:dyDescent="0.2">
      <c r="Z289">
        <v>8415</v>
      </c>
      <c r="AA289" t="s">
        <v>354</v>
      </c>
      <c r="AB289" t="s">
        <v>355</v>
      </c>
      <c r="AC289" t="s">
        <v>47</v>
      </c>
      <c r="AD289">
        <v>13</v>
      </c>
    </row>
    <row r="290" spans="26:30" x14ac:dyDescent="0.2">
      <c r="Z290">
        <v>8416</v>
      </c>
      <c r="AA290" t="s">
        <v>356</v>
      </c>
      <c r="AB290" t="s">
        <v>357</v>
      </c>
      <c r="AC290" t="s">
        <v>198</v>
      </c>
      <c r="AD290">
        <v>13</v>
      </c>
    </row>
    <row r="291" spans="26:30" x14ac:dyDescent="0.2">
      <c r="Z291">
        <v>8417</v>
      </c>
      <c r="AA291" t="s">
        <v>358</v>
      </c>
      <c r="AB291" t="s">
        <v>359</v>
      </c>
      <c r="AC291" t="s">
        <v>47</v>
      </c>
      <c r="AD291">
        <v>13</v>
      </c>
    </row>
    <row r="292" spans="26:30" x14ac:dyDescent="0.2">
      <c r="Z292">
        <v>8419</v>
      </c>
      <c r="AA292" t="s">
        <v>360</v>
      </c>
      <c r="AB292" t="s">
        <v>361</v>
      </c>
      <c r="AC292" t="s">
        <v>161</v>
      </c>
      <c r="AD292">
        <v>13</v>
      </c>
    </row>
    <row r="293" spans="26:30" x14ac:dyDescent="0.2">
      <c r="Z293">
        <v>8420</v>
      </c>
      <c r="AA293" t="s">
        <v>362</v>
      </c>
      <c r="AB293" t="s">
        <v>363</v>
      </c>
      <c r="AC293" t="s">
        <v>219</v>
      </c>
      <c r="AD293">
        <v>13</v>
      </c>
    </row>
    <row r="294" spans="26:30" x14ac:dyDescent="0.2">
      <c r="Z294">
        <v>8421</v>
      </c>
      <c r="AA294" t="s">
        <v>364</v>
      </c>
      <c r="AB294" t="s">
        <v>365</v>
      </c>
      <c r="AC294" t="s">
        <v>183</v>
      </c>
      <c r="AD294">
        <v>13</v>
      </c>
    </row>
    <row r="295" spans="26:30" x14ac:dyDescent="0.2">
      <c r="Z295">
        <v>8422</v>
      </c>
      <c r="AA295" t="s">
        <v>366</v>
      </c>
      <c r="AB295" t="s">
        <v>367</v>
      </c>
      <c r="AC295" t="s">
        <v>238</v>
      </c>
      <c r="AD295">
        <v>13</v>
      </c>
    </row>
    <row r="296" spans="26:30" x14ac:dyDescent="0.2">
      <c r="Z296">
        <v>8423</v>
      </c>
      <c r="AA296" t="s">
        <v>368</v>
      </c>
      <c r="AB296" t="s">
        <v>369</v>
      </c>
      <c r="AC296" t="s">
        <v>238</v>
      </c>
      <c r="AD296">
        <v>13</v>
      </c>
    </row>
    <row r="297" spans="26:30" x14ac:dyDescent="0.2">
      <c r="Z297">
        <v>8424</v>
      </c>
      <c r="AA297" t="s">
        <v>370</v>
      </c>
      <c r="AB297" t="s">
        <v>371</v>
      </c>
      <c r="AC297" t="s">
        <v>47</v>
      </c>
      <c r="AD297">
        <v>13</v>
      </c>
    </row>
    <row r="298" spans="26:30" x14ac:dyDescent="0.2">
      <c r="Z298">
        <v>8425</v>
      </c>
      <c r="AA298" t="s">
        <v>372</v>
      </c>
      <c r="AB298" t="s">
        <v>373</v>
      </c>
      <c r="AC298" t="s">
        <v>238</v>
      </c>
      <c r="AD298">
        <v>13</v>
      </c>
    </row>
    <row r="299" spans="26:30" x14ac:dyDescent="0.2">
      <c r="Z299">
        <v>8426</v>
      </c>
      <c r="AA299" t="s">
        <v>374</v>
      </c>
      <c r="AB299" t="s">
        <v>375</v>
      </c>
      <c r="AC299" t="s">
        <v>376</v>
      </c>
      <c r="AD299">
        <v>13</v>
      </c>
    </row>
    <row r="300" spans="26:30" x14ac:dyDescent="0.2">
      <c r="Z300">
        <v>8427</v>
      </c>
      <c r="AA300" t="s">
        <v>377</v>
      </c>
      <c r="AB300" t="s">
        <v>378</v>
      </c>
      <c r="AC300" t="s">
        <v>219</v>
      </c>
      <c r="AD300">
        <v>13</v>
      </c>
    </row>
    <row r="301" spans="26:30" x14ac:dyDescent="0.2">
      <c r="Z301">
        <v>8429</v>
      </c>
      <c r="AA301" t="s">
        <v>379</v>
      </c>
      <c r="AB301" t="s">
        <v>380</v>
      </c>
      <c r="AC301" t="s">
        <v>198</v>
      </c>
      <c r="AD301">
        <v>13</v>
      </c>
    </row>
    <row r="302" spans="26:30" x14ac:dyDescent="0.2">
      <c r="Z302">
        <v>8430</v>
      </c>
      <c r="AA302" t="s">
        <v>381</v>
      </c>
      <c r="AB302" t="s">
        <v>382</v>
      </c>
      <c r="AC302" t="s">
        <v>235</v>
      </c>
      <c r="AD302">
        <v>13</v>
      </c>
    </row>
    <row r="303" spans="26:30" x14ac:dyDescent="0.2">
      <c r="Z303">
        <v>8432</v>
      </c>
      <c r="AA303" t="s">
        <v>383</v>
      </c>
      <c r="AB303" t="s">
        <v>384</v>
      </c>
      <c r="AC303" t="s">
        <v>47</v>
      </c>
      <c r="AD303">
        <v>13</v>
      </c>
    </row>
    <row r="304" spans="26:30" x14ac:dyDescent="0.2">
      <c r="Z304">
        <v>8435</v>
      </c>
      <c r="AA304" t="s">
        <v>385</v>
      </c>
      <c r="AB304" t="s">
        <v>386</v>
      </c>
      <c r="AC304" t="s">
        <v>177</v>
      </c>
      <c r="AD304">
        <v>13</v>
      </c>
    </row>
    <row r="305" spans="26:30" x14ac:dyDescent="0.2">
      <c r="Z305">
        <v>8437</v>
      </c>
      <c r="AA305" t="s">
        <v>387</v>
      </c>
      <c r="AB305" t="s">
        <v>388</v>
      </c>
      <c r="AC305" t="s">
        <v>161</v>
      </c>
      <c r="AD305">
        <v>13</v>
      </c>
    </row>
    <row r="306" spans="26:30" x14ac:dyDescent="0.2">
      <c r="Z306">
        <v>8438</v>
      </c>
      <c r="AA306" t="s">
        <v>389</v>
      </c>
      <c r="AB306" t="s">
        <v>390</v>
      </c>
      <c r="AC306" t="s">
        <v>391</v>
      </c>
      <c r="AD306">
        <v>13</v>
      </c>
    </row>
    <row r="307" spans="26:30" x14ac:dyDescent="0.2">
      <c r="Z307">
        <v>8439</v>
      </c>
      <c r="AA307" t="s">
        <v>392</v>
      </c>
      <c r="AB307" t="s">
        <v>393</v>
      </c>
      <c r="AC307" t="s">
        <v>198</v>
      </c>
      <c r="AD307">
        <v>13</v>
      </c>
    </row>
    <row r="308" spans="26:30" x14ac:dyDescent="0.2">
      <c r="Z308">
        <v>8441</v>
      </c>
      <c r="AA308" t="s">
        <v>394</v>
      </c>
      <c r="AB308" t="s">
        <v>395</v>
      </c>
      <c r="AC308" t="s">
        <v>391</v>
      </c>
      <c r="AD308">
        <v>13</v>
      </c>
    </row>
    <row r="309" spans="26:30" x14ac:dyDescent="0.2">
      <c r="Z309">
        <v>8443</v>
      </c>
      <c r="AA309" t="s">
        <v>394</v>
      </c>
      <c r="AB309" t="s">
        <v>395</v>
      </c>
      <c r="AC309" t="s">
        <v>222</v>
      </c>
      <c r="AD309">
        <v>13</v>
      </c>
    </row>
    <row r="310" spans="26:30" x14ac:dyDescent="0.2">
      <c r="Z310">
        <v>8444</v>
      </c>
      <c r="AA310" t="s">
        <v>321</v>
      </c>
      <c r="AB310" t="s">
        <v>322</v>
      </c>
      <c r="AC310" t="s">
        <v>47</v>
      </c>
      <c r="AD310">
        <v>17.25</v>
      </c>
    </row>
    <row r="311" spans="26:30" x14ac:dyDescent="0.2">
      <c r="Z311">
        <v>8445</v>
      </c>
      <c r="AA311" t="s">
        <v>396</v>
      </c>
      <c r="AB311" t="s">
        <v>397</v>
      </c>
      <c r="AC311" t="s">
        <v>238</v>
      </c>
      <c r="AD311">
        <v>17.25</v>
      </c>
    </row>
    <row r="312" spans="26:30" x14ac:dyDescent="0.2">
      <c r="Z312">
        <v>8446</v>
      </c>
      <c r="AA312" t="s">
        <v>398</v>
      </c>
      <c r="AB312" t="s">
        <v>399</v>
      </c>
      <c r="AC312" t="s">
        <v>47</v>
      </c>
      <c r="AD312">
        <v>17.25</v>
      </c>
    </row>
    <row r="313" spans="26:30" x14ac:dyDescent="0.2">
      <c r="Z313">
        <v>8447</v>
      </c>
      <c r="AA313" t="s">
        <v>400</v>
      </c>
      <c r="AB313" t="s">
        <v>401</v>
      </c>
      <c r="AC313" t="s">
        <v>391</v>
      </c>
      <c r="AD313">
        <v>13</v>
      </c>
    </row>
    <row r="314" spans="26:30" x14ac:dyDescent="0.2">
      <c r="Z314">
        <v>8449</v>
      </c>
      <c r="AA314" t="s">
        <v>205</v>
      </c>
      <c r="AB314" t="s">
        <v>206</v>
      </c>
      <c r="AC314" t="s">
        <v>177</v>
      </c>
      <c r="AD314">
        <v>13</v>
      </c>
    </row>
    <row r="315" spans="26:30" x14ac:dyDescent="0.2">
      <c r="Z315">
        <v>8450</v>
      </c>
      <c r="AA315" t="s">
        <v>313</v>
      </c>
      <c r="AB315" t="s">
        <v>314</v>
      </c>
      <c r="AC315" t="s">
        <v>402</v>
      </c>
      <c r="AD315">
        <v>43</v>
      </c>
    </row>
    <row r="316" spans="26:30" x14ac:dyDescent="0.2">
      <c r="Z316">
        <v>8455</v>
      </c>
      <c r="AA316" t="s">
        <v>323</v>
      </c>
      <c r="AB316" t="s">
        <v>324</v>
      </c>
      <c r="AC316" t="s">
        <v>403</v>
      </c>
      <c r="AD316">
        <v>13</v>
      </c>
    </row>
    <row r="317" spans="26:30" x14ac:dyDescent="0.2">
      <c r="Z317">
        <v>8460</v>
      </c>
      <c r="AA317" t="s">
        <v>404</v>
      </c>
      <c r="AB317" t="s">
        <v>405</v>
      </c>
      <c r="AC317" t="s">
        <v>238</v>
      </c>
      <c r="AD317">
        <v>13</v>
      </c>
    </row>
    <row r="318" spans="26:30" x14ac:dyDescent="0.2">
      <c r="Z318">
        <v>8461</v>
      </c>
      <c r="AA318" t="s">
        <v>406</v>
      </c>
      <c r="AB318" t="s">
        <v>407</v>
      </c>
      <c r="AC318" t="s">
        <v>219</v>
      </c>
      <c r="AD318">
        <v>13</v>
      </c>
    </row>
    <row r="319" spans="26:30" x14ac:dyDescent="0.2">
      <c r="Z319">
        <v>8465</v>
      </c>
      <c r="AA319" t="s">
        <v>408</v>
      </c>
      <c r="AB319" t="s">
        <v>409</v>
      </c>
      <c r="AC319" t="s">
        <v>219</v>
      </c>
      <c r="AD319">
        <v>13</v>
      </c>
    </row>
    <row r="320" spans="26:30" x14ac:dyDescent="0.2">
      <c r="Z320">
        <v>8466</v>
      </c>
      <c r="AA320" t="s">
        <v>410</v>
      </c>
      <c r="AB320" t="s">
        <v>411</v>
      </c>
      <c r="AC320" t="s">
        <v>169</v>
      </c>
      <c r="AD320">
        <v>13</v>
      </c>
    </row>
    <row r="321" spans="26:30" x14ac:dyDescent="0.2">
      <c r="Z321">
        <v>8467</v>
      </c>
      <c r="AA321" t="s">
        <v>412</v>
      </c>
      <c r="AB321" t="s">
        <v>413</v>
      </c>
      <c r="AC321" t="s">
        <v>183</v>
      </c>
      <c r="AD321">
        <v>13</v>
      </c>
    </row>
    <row r="322" spans="26:30" x14ac:dyDescent="0.2">
      <c r="Z322">
        <v>8469</v>
      </c>
      <c r="AA322" t="s">
        <v>414</v>
      </c>
      <c r="AB322" t="s">
        <v>415</v>
      </c>
      <c r="AC322" t="s">
        <v>219</v>
      </c>
      <c r="AD322">
        <v>13</v>
      </c>
    </row>
    <row r="323" spans="26:30" x14ac:dyDescent="0.2">
      <c r="Z323">
        <v>8470</v>
      </c>
      <c r="AA323" t="s">
        <v>416</v>
      </c>
      <c r="AB323" t="s">
        <v>417</v>
      </c>
      <c r="AC323" t="s">
        <v>327</v>
      </c>
      <c r="AD323">
        <v>13</v>
      </c>
    </row>
    <row r="324" spans="26:30" x14ac:dyDescent="0.2">
      <c r="Z324">
        <v>8471</v>
      </c>
      <c r="AA324" t="s">
        <v>418</v>
      </c>
      <c r="AB324" t="s">
        <v>419</v>
      </c>
      <c r="AC324" t="s">
        <v>219</v>
      </c>
      <c r="AD324">
        <v>13</v>
      </c>
    </row>
    <row r="325" spans="26:30" x14ac:dyDescent="0.2">
      <c r="Z325">
        <v>8473</v>
      </c>
      <c r="AA325" t="s">
        <v>420</v>
      </c>
      <c r="AB325" t="s">
        <v>421</v>
      </c>
      <c r="AC325" t="s">
        <v>318</v>
      </c>
      <c r="AD325">
        <v>13</v>
      </c>
    </row>
    <row r="326" spans="26:30" x14ac:dyDescent="0.2">
      <c r="Z326">
        <v>8475</v>
      </c>
      <c r="AA326" t="s">
        <v>422</v>
      </c>
      <c r="AB326" t="s">
        <v>423</v>
      </c>
      <c r="AC326" t="s">
        <v>238</v>
      </c>
      <c r="AD326">
        <v>11.75</v>
      </c>
    </row>
    <row r="327" spans="26:30" x14ac:dyDescent="0.2">
      <c r="Z327">
        <v>8476</v>
      </c>
      <c r="AA327" t="s">
        <v>424</v>
      </c>
      <c r="AB327" t="s">
        <v>425</v>
      </c>
      <c r="AC327" t="s">
        <v>219</v>
      </c>
      <c r="AD327">
        <v>11.75</v>
      </c>
    </row>
    <row r="328" spans="26:30" x14ac:dyDescent="0.2">
      <c r="Z328">
        <v>8477</v>
      </c>
      <c r="AA328" t="s">
        <v>426</v>
      </c>
      <c r="AB328" t="s">
        <v>427</v>
      </c>
      <c r="AC328" t="s">
        <v>428</v>
      </c>
      <c r="AD328">
        <v>11.75</v>
      </c>
    </row>
    <row r="329" spans="26:30" x14ac:dyDescent="0.2">
      <c r="Z329">
        <v>8481</v>
      </c>
      <c r="AA329" t="s">
        <v>429</v>
      </c>
      <c r="AB329" t="s">
        <v>430</v>
      </c>
      <c r="AC329" t="s">
        <v>44</v>
      </c>
      <c r="AD329">
        <v>11.75</v>
      </c>
    </row>
    <row r="330" spans="26:30" x14ac:dyDescent="0.2">
      <c r="Z330">
        <v>8483</v>
      </c>
      <c r="AA330" t="s">
        <v>431</v>
      </c>
      <c r="AB330" t="s">
        <v>432</v>
      </c>
      <c r="AC330" t="s">
        <v>433</v>
      </c>
      <c r="AD330">
        <v>13</v>
      </c>
    </row>
    <row r="331" spans="26:30" x14ac:dyDescent="0.2">
      <c r="Z331">
        <v>8485</v>
      </c>
      <c r="AA331" t="s">
        <v>434</v>
      </c>
      <c r="AB331" t="s">
        <v>435</v>
      </c>
      <c r="AC331" t="s">
        <v>183</v>
      </c>
      <c r="AD331">
        <v>13</v>
      </c>
    </row>
    <row r="332" spans="26:30" x14ac:dyDescent="0.2">
      <c r="Z332">
        <v>8486</v>
      </c>
      <c r="AA332" t="s">
        <v>436</v>
      </c>
      <c r="AB332" t="s">
        <v>437</v>
      </c>
      <c r="AC332" t="s">
        <v>219</v>
      </c>
      <c r="AD332">
        <v>13</v>
      </c>
    </row>
    <row r="333" spans="26:30" x14ac:dyDescent="0.2">
      <c r="Z333">
        <v>8487</v>
      </c>
      <c r="AA333" t="s">
        <v>438</v>
      </c>
      <c r="AB333" t="s">
        <v>439</v>
      </c>
      <c r="AC333" t="s">
        <v>161</v>
      </c>
      <c r="AD333">
        <v>13</v>
      </c>
    </row>
    <row r="334" spans="26:30" x14ac:dyDescent="0.2">
      <c r="Z334">
        <v>8488</v>
      </c>
      <c r="AA334" t="s">
        <v>440</v>
      </c>
      <c r="AB334" t="s">
        <v>441</v>
      </c>
      <c r="AC334" t="s">
        <v>161</v>
      </c>
      <c r="AD334">
        <v>13</v>
      </c>
    </row>
    <row r="335" spans="26:30" x14ac:dyDescent="0.2">
      <c r="Z335">
        <v>8489</v>
      </c>
      <c r="AA335" t="s">
        <v>442</v>
      </c>
      <c r="AB335" t="s">
        <v>443</v>
      </c>
      <c r="AC335" t="s">
        <v>47</v>
      </c>
      <c r="AD335">
        <v>13</v>
      </c>
    </row>
    <row r="336" spans="26:30" x14ac:dyDescent="0.2">
      <c r="Z336">
        <v>8490</v>
      </c>
      <c r="AA336" t="s">
        <v>444</v>
      </c>
      <c r="AB336" t="s">
        <v>445</v>
      </c>
      <c r="AC336" t="s">
        <v>47</v>
      </c>
      <c r="AD336">
        <v>13</v>
      </c>
    </row>
    <row r="337" spans="26:30" x14ac:dyDescent="0.2">
      <c r="Z337">
        <v>8493</v>
      </c>
      <c r="AA337" t="s">
        <v>220</v>
      </c>
      <c r="AB337" t="s">
        <v>221</v>
      </c>
      <c r="AC337" t="s">
        <v>446</v>
      </c>
      <c r="AD337">
        <v>13</v>
      </c>
    </row>
    <row r="338" spans="26:30" x14ac:dyDescent="0.2">
      <c r="Z338">
        <v>8494</v>
      </c>
      <c r="AA338" t="s">
        <v>220</v>
      </c>
      <c r="AB338" t="s">
        <v>221</v>
      </c>
      <c r="AC338" t="s">
        <v>447</v>
      </c>
      <c r="AD338">
        <v>13</v>
      </c>
    </row>
    <row r="339" spans="26:30" x14ac:dyDescent="0.2">
      <c r="Z339">
        <v>8498</v>
      </c>
      <c r="AA339" t="s">
        <v>170</v>
      </c>
      <c r="AB339" t="s">
        <v>171</v>
      </c>
      <c r="AC339" t="s">
        <v>448</v>
      </c>
      <c r="AD339">
        <v>13</v>
      </c>
    </row>
    <row r="340" spans="26:30" x14ac:dyDescent="0.2">
      <c r="Z340">
        <v>8499</v>
      </c>
      <c r="AA340" t="s">
        <v>449</v>
      </c>
      <c r="AB340" t="s">
        <v>450</v>
      </c>
      <c r="AC340" t="s">
        <v>161</v>
      </c>
      <c r="AD340">
        <v>13</v>
      </c>
    </row>
    <row r="341" spans="26:30" x14ac:dyDescent="0.2">
      <c r="Z341">
        <v>8500</v>
      </c>
      <c r="AA341" t="s">
        <v>449</v>
      </c>
      <c r="AB341" t="s">
        <v>450</v>
      </c>
      <c r="AC341" t="s">
        <v>451</v>
      </c>
      <c r="AD341">
        <v>13</v>
      </c>
    </row>
    <row r="342" spans="26:30" x14ac:dyDescent="0.2">
      <c r="Z342">
        <v>8512</v>
      </c>
      <c r="AA342" t="s">
        <v>452</v>
      </c>
      <c r="AB342" t="s">
        <v>453</v>
      </c>
      <c r="AC342" t="s">
        <v>447</v>
      </c>
      <c r="AD342">
        <v>17.25</v>
      </c>
    </row>
    <row r="343" spans="26:30" x14ac:dyDescent="0.2">
      <c r="Z343">
        <v>8513</v>
      </c>
      <c r="AA343" t="s">
        <v>452</v>
      </c>
      <c r="AB343" t="s">
        <v>453</v>
      </c>
      <c r="AC343" t="s">
        <v>454</v>
      </c>
      <c r="AD343">
        <v>17.25</v>
      </c>
    </row>
    <row r="344" spans="26:30" x14ac:dyDescent="0.2">
      <c r="Z344">
        <v>8514</v>
      </c>
      <c r="AA344" t="s">
        <v>452</v>
      </c>
      <c r="AB344" t="s">
        <v>453</v>
      </c>
      <c r="AC344" t="s">
        <v>216</v>
      </c>
      <c r="AD344">
        <v>17.25</v>
      </c>
    </row>
    <row r="345" spans="26:30" x14ac:dyDescent="0.2">
      <c r="Z345">
        <v>8515</v>
      </c>
      <c r="AA345" t="s">
        <v>165</v>
      </c>
      <c r="AB345" t="s">
        <v>166</v>
      </c>
      <c r="AC345" t="s">
        <v>455</v>
      </c>
      <c r="AD345">
        <v>17.25</v>
      </c>
    </row>
    <row r="346" spans="26:30" x14ac:dyDescent="0.2">
      <c r="Z346">
        <v>8522</v>
      </c>
      <c r="AA346" t="s">
        <v>226</v>
      </c>
      <c r="AB346" t="s">
        <v>227</v>
      </c>
      <c r="AC346" t="s">
        <v>161</v>
      </c>
      <c r="AD346">
        <v>51.5</v>
      </c>
    </row>
    <row r="347" spans="26:30" x14ac:dyDescent="0.2">
      <c r="Z347">
        <v>8523</v>
      </c>
      <c r="AA347" t="s">
        <v>226</v>
      </c>
      <c r="AB347" t="s">
        <v>227</v>
      </c>
      <c r="AC347" t="s">
        <v>456</v>
      </c>
      <c r="AD347">
        <v>51.5</v>
      </c>
    </row>
    <row r="348" spans="26:30" x14ac:dyDescent="0.2">
      <c r="Z348">
        <v>8524</v>
      </c>
      <c r="AA348" t="s">
        <v>457</v>
      </c>
      <c r="AB348" t="s">
        <v>458</v>
      </c>
      <c r="AC348" t="s">
        <v>198</v>
      </c>
      <c r="AD348">
        <v>13</v>
      </c>
    </row>
    <row r="349" spans="26:30" x14ac:dyDescent="0.2">
      <c r="Z349">
        <v>8527</v>
      </c>
      <c r="AA349" t="s">
        <v>459</v>
      </c>
      <c r="AB349" t="s">
        <v>460</v>
      </c>
      <c r="AC349" t="s">
        <v>235</v>
      </c>
      <c r="AD349">
        <v>13</v>
      </c>
    </row>
    <row r="350" spans="26:30" x14ac:dyDescent="0.2">
      <c r="Z350">
        <v>8528</v>
      </c>
      <c r="AA350" t="s">
        <v>461</v>
      </c>
      <c r="AB350" t="s">
        <v>462</v>
      </c>
      <c r="AC350" t="s">
        <v>235</v>
      </c>
      <c r="AD350">
        <v>9.75</v>
      </c>
    </row>
    <row r="351" spans="26:30" x14ac:dyDescent="0.2">
      <c r="Z351">
        <v>8529</v>
      </c>
      <c r="AA351" t="s">
        <v>463</v>
      </c>
      <c r="AB351" t="s">
        <v>464</v>
      </c>
      <c r="AC351" t="s">
        <v>187</v>
      </c>
      <c r="AD351">
        <v>11.75</v>
      </c>
    </row>
    <row r="352" spans="26:30" x14ac:dyDescent="0.2">
      <c r="Z352">
        <v>8532</v>
      </c>
      <c r="AA352" t="s">
        <v>465</v>
      </c>
      <c r="AB352" t="s">
        <v>466</v>
      </c>
      <c r="AC352" t="s">
        <v>44</v>
      </c>
      <c r="AD352">
        <v>11.75</v>
      </c>
    </row>
    <row r="353" spans="26:30" x14ac:dyDescent="0.2">
      <c r="Z353">
        <v>8533</v>
      </c>
      <c r="AA353" t="s">
        <v>467</v>
      </c>
      <c r="AB353" t="s">
        <v>468</v>
      </c>
      <c r="AC353" t="s">
        <v>238</v>
      </c>
      <c r="AD353">
        <v>11.75</v>
      </c>
    </row>
    <row r="354" spans="26:30" x14ac:dyDescent="0.2">
      <c r="Z354">
        <v>8534</v>
      </c>
      <c r="AA354" t="s">
        <v>469</v>
      </c>
      <c r="AB354" t="s">
        <v>470</v>
      </c>
      <c r="AC354" t="s">
        <v>471</v>
      </c>
      <c r="AD354">
        <v>11.75</v>
      </c>
    </row>
    <row r="355" spans="26:30" x14ac:dyDescent="0.2">
      <c r="Z355">
        <v>8535</v>
      </c>
      <c r="AA355" t="s">
        <v>469</v>
      </c>
      <c r="AB355" t="s">
        <v>470</v>
      </c>
      <c r="AC355" t="s">
        <v>472</v>
      </c>
      <c r="AD355">
        <v>11.75</v>
      </c>
    </row>
    <row r="356" spans="26:30" x14ac:dyDescent="0.2">
      <c r="Z356">
        <v>8536</v>
      </c>
      <c r="AA356" t="s">
        <v>473</v>
      </c>
      <c r="AB356" t="s">
        <v>474</v>
      </c>
      <c r="AC356" t="s">
        <v>475</v>
      </c>
      <c r="AD356">
        <v>11.75</v>
      </c>
    </row>
    <row r="357" spans="26:30" x14ac:dyDescent="0.2">
      <c r="Z357">
        <v>8537</v>
      </c>
      <c r="AA357" t="s">
        <v>473</v>
      </c>
      <c r="AB357" t="s">
        <v>474</v>
      </c>
      <c r="AC357" t="s">
        <v>476</v>
      </c>
      <c r="AD357">
        <v>11.75</v>
      </c>
    </row>
    <row r="358" spans="26:30" x14ac:dyDescent="0.2">
      <c r="Z358">
        <v>8538</v>
      </c>
      <c r="AA358" t="s">
        <v>473</v>
      </c>
      <c r="AB358" t="s">
        <v>474</v>
      </c>
      <c r="AC358" t="s">
        <v>477</v>
      </c>
      <c r="AD358">
        <v>11.75</v>
      </c>
    </row>
    <row r="359" spans="26:30" x14ac:dyDescent="0.2">
      <c r="Z359">
        <v>8541</v>
      </c>
      <c r="AA359" t="s">
        <v>229</v>
      </c>
      <c r="AB359" t="s">
        <v>230</v>
      </c>
      <c r="AC359" t="s">
        <v>455</v>
      </c>
      <c r="AD359">
        <v>13</v>
      </c>
    </row>
    <row r="360" spans="26:30" x14ac:dyDescent="0.2">
      <c r="Z360">
        <v>8542</v>
      </c>
      <c r="AA360" t="s">
        <v>224</v>
      </c>
      <c r="AB360" t="s">
        <v>225</v>
      </c>
      <c r="AC360" t="s">
        <v>195</v>
      </c>
      <c r="AD360">
        <v>17.25</v>
      </c>
    </row>
    <row r="361" spans="26:30" x14ac:dyDescent="0.2">
      <c r="Z361">
        <v>8545</v>
      </c>
      <c r="AA361" t="s">
        <v>478</v>
      </c>
      <c r="AB361" t="s">
        <v>479</v>
      </c>
      <c r="AC361" t="s">
        <v>222</v>
      </c>
      <c r="AD361">
        <v>13</v>
      </c>
    </row>
    <row r="362" spans="26:30" x14ac:dyDescent="0.2">
      <c r="Z362">
        <v>8546</v>
      </c>
      <c r="AA362" t="s">
        <v>449</v>
      </c>
      <c r="AB362" t="s">
        <v>450</v>
      </c>
      <c r="AC362" t="s">
        <v>480</v>
      </c>
      <c r="AD362">
        <v>13</v>
      </c>
    </row>
    <row r="363" spans="26:30" x14ac:dyDescent="0.2">
      <c r="Z363">
        <v>8548</v>
      </c>
      <c r="AA363" t="s">
        <v>481</v>
      </c>
      <c r="AB363" t="s">
        <v>482</v>
      </c>
      <c r="AC363" t="s">
        <v>428</v>
      </c>
      <c r="AD363">
        <v>13</v>
      </c>
    </row>
    <row r="364" spans="26:30" x14ac:dyDescent="0.2">
      <c r="Z364">
        <v>8549</v>
      </c>
      <c r="AA364" t="s">
        <v>483</v>
      </c>
      <c r="AB364" t="s">
        <v>484</v>
      </c>
      <c r="AC364" t="s">
        <v>243</v>
      </c>
      <c r="AD364">
        <v>13</v>
      </c>
    </row>
    <row r="365" spans="26:30" x14ac:dyDescent="0.2">
      <c r="Z365">
        <v>8550</v>
      </c>
      <c r="AA365" t="s">
        <v>265</v>
      </c>
      <c r="AB365" t="s">
        <v>266</v>
      </c>
      <c r="AC365" t="s">
        <v>472</v>
      </c>
      <c r="AD365">
        <v>13</v>
      </c>
    </row>
    <row r="366" spans="26:30" x14ac:dyDescent="0.2">
      <c r="Z366">
        <v>8551</v>
      </c>
      <c r="AA366" t="s">
        <v>485</v>
      </c>
      <c r="AB366" t="s">
        <v>486</v>
      </c>
      <c r="AC366" t="s">
        <v>47</v>
      </c>
      <c r="AD366">
        <v>13</v>
      </c>
    </row>
    <row r="367" spans="26:30" x14ac:dyDescent="0.2">
      <c r="Z367">
        <v>8552</v>
      </c>
      <c r="AA367" t="s">
        <v>487</v>
      </c>
      <c r="AB367" t="s">
        <v>488</v>
      </c>
      <c r="AC367" t="s">
        <v>47</v>
      </c>
      <c r="AD367">
        <v>13</v>
      </c>
    </row>
    <row r="368" spans="26:30" x14ac:dyDescent="0.2">
      <c r="Z368">
        <v>8554</v>
      </c>
      <c r="AA368" t="s">
        <v>489</v>
      </c>
      <c r="AB368" t="s">
        <v>490</v>
      </c>
      <c r="AC368" t="s">
        <v>161</v>
      </c>
      <c r="AD368">
        <v>13</v>
      </c>
    </row>
    <row r="369" spans="26:30" x14ac:dyDescent="0.2">
      <c r="Z369">
        <v>8555</v>
      </c>
      <c r="AA369" t="s">
        <v>491</v>
      </c>
      <c r="AB369" t="s">
        <v>492</v>
      </c>
      <c r="AC369" t="s">
        <v>493</v>
      </c>
      <c r="AD369">
        <v>13</v>
      </c>
    </row>
    <row r="370" spans="26:30" x14ac:dyDescent="0.2">
      <c r="Z370">
        <v>8556</v>
      </c>
      <c r="AA370" t="s">
        <v>491</v>
      </c>
      <c r="AB370" t="s">
        <v>492</v>
      </c>
      <c r="AC370" t="s">
        <v>494</v>
      </c>
      <c r="AD370">
        <v>13</v>
      </c>
    </row>
    <row r="371" spans="26:30" x14ac:dyDescent="0.2">
      <c r="Z371">
        <v>8557</v>
      </c>
      <c r="AA371" t="s">
        <v>491</v>
      </c>
      <c r="AB371" t="s">
        <v>492</v>
      </c>
      <c r="AC371" t="s">
        <v>495</v>
      </c>
      <c r="AD371">
        <v>13</v>
      </c>
    </row>
    <row r="372" spans="26:30" x14ac:dyDescent="0.2">
      <c r="Z372">
        <v>8559</v>
      </c>
      <c r="AA372" t="s">
        <v>491</v>
      </c>
      <c r="AB372" t="s">
        <v>492</v>
      </c>
      <c r="AC372" t="s">
        <v>222</v>
      </c>
      <c r="AD372">
        <v>13</v>
      </c>
    </row>
    <row r="373" spans="26:30" x14ac:dyDescent="0.2">
      <c r="Z373">
        <v>8560</v>
      </c>
      <c r="AA373" t="s">
        <v>496</v>
      </c>
      <c r="AB373" t="s">
        <v>497</v>
      </c>
      <c r="AC373" t="s">
        <v>161</v>
      </c>
      <c r="AD373">
        <v>13</v>
      </c>
    </row>
    <row r="374" spans="26:30" x14ac:dyDescent="0.2">
      <c r="Z374">
        <v>8561</v>
      </c>
      <c r="AA374" t="s">
        <v>496</v>
      </c>
      <c r="AB374" t="s">
        <v>497</v>
      </c>
      <c r="AC374" t="s">
        <v>498</v>
      </c>
      <c r="AD374">
        <v>13</v>
      </c>
    </row>
    <row r="375" spans="26:30" x14ac:dyDescent="0.2">
      <c r="Z375">
        <v>8562</v>
      </c>
      <c r="AA375" t="s">
        <v>499</v>
      </c>
      <c r="AB375" t="s">
        <v>500</v>
      </c>
      <c r="AC375" t="s">
        <v>501</v>
      </c>
      <c r="AD375">
        <v>13</v>
      </c>
    </row>
    <row r="376" spans="26:30" x14ac:dyDescent="0.2">
      <c r="Z376">
        <v>8564</v>
      </c>
      <c r="AA376" t="s">
        <v>499</v>
      </c>
      <c r="AB376" t="s">
        <v>500</v>
      </c>
      <c r="AC376" t="s">
        <v>161</v>
      </c>
      <c r="AD376">
        <v>13</v>
      </c>
    </row>
    <row r="377" spans="26:30" x14ac:dyDescent="0.2">
      <c r="Z377">
        <v>8565</v>
      </c>
      <c r="AA377" t="s">
        <v>502</v>
      </c>
      <c r="AB377" t="s">
        <v>503</v>
      </c>
      <c r="AC377" t="s">
        <v>315</v>
      </c>
      <c r="AD377">
        <v>13</v>
      </c>
    </row>
    <row r="378" spans="26:30" x14ac:dyDescent="0.2">
      <c r="Z378">
        <v>8567</v>
      </c>
      <c r="AA378" t="s">
        <v>502</v>
      </c>
      <c r="AB378" t="s">
        <v>503</v>
      </c>
      <c r="AC378" t="s">
        <v>504</v>
      </c>
      <c r="AD378">
        <v>13</v>
      </c>
    </row>
    <row r="379" spans="26:30" x14ac:dyDescent="0.2">
      <c r="Z379">
        <v>8569</v>
      </c>
      <c r="AA379" t="s">
        <v>489</v>
      </c>
      <c r="AB379" t="s">
        <v>490</v>
      </c>
      <c r="AC379" t="s">
        <v>505</v>
      </c>
      <c r="AD379">
        <v>13</v>
      </c>
    </row>
    <row r="380" spans="26:30" x14ac:dyDescent="0.2">
      <c r="Z380">
        <v>8570</v>
      </c>
      <c r="AA380" t="s">
        <v>489</v>
      </c>
      <c r="AB380" t="s">
        <v>490</v>
      </c>
      <c r="AC380" t="s">
        <v>506</v>
      </c>
      <c r="AD380">
        <v>13</v>
      </c>
    </row>
    <row r="381" spans="26:30" x14ac:dyDescent="0.2">
      <c r="Z381">
        <v>8571</v>
      </c>
      <c r="AA381" t="s">
        <v>489</v>
      </c>
      <c r="AB381" t="s">
        <v>490</v>
      </c>
      <c r="AC381" t="s">
        <v>507</v>
      </c>
      <c r="AD381">
        <v>13</v>
      </c>
    </row>
    <row r="382" spans="26:30" x14ac:dyDescent="0.2">
      <c r="Z382">
        <v>8572</v>
      </c>
      <c r="AA382" t="s">
        <v>502</v>
      </c>
      <c r="AB382" t="s">
        <v>503</v>
      </c>
      <c r="AC382" t="s">
        <v>508</v>
      </c>
      <c r="AD382">
        <v>13</v>
      </c>
    </row>
    <row r="383" spans="26:30" x14ac:dyDescent="0.2">
      <c r="Z383">
        <v>8573</v>
      </c>
      <c r="AA383" t="s">
        <v>170</v>
      </c>
      <c r="AB383" t="s">
        <v>171</v>
      </c>
      <c r="AC383" t="s">
        <v>504</v>
      </c>
      <c r="AD383">
        <v>13</v>
      </c>
    </row>
    <row r="384" spans="26:30" x14ac:dyDescent="0.2">
      <c r="Z384">
        <v>8574</v>
      </c>
      <c r="AA384" t="s">
        <v>509</v>
      </c>
      <c r="AB384" t="s">
        <v>510</v>
      </c>
      <c r="AC384" t="s">
        <v>275</v>
      </c>
      <c r="AD384">
        <v>13</v>
      </c>
    </row>
    <row r="385" spans="26:30" x14ac:dyDescent="0.2">
      <c r="Z385">
        <v>8575</v>
      </c>
      <c r="AA385" t="s">
        <v>511</v>
      </c>
      <c r="AB385" t="s">
        <v>512</v>
      </c>
      <c r="AC385" t="s">
        <v>177</v>
      </c>
      <c r="AD385">
        <v>13</v>
      </c>
    </row>
    <row r="386" spans="26:30" x14ac:dyDescent="0.2">
      <c r="Z386">
        <v>8576</v>
      </c>
      <c r="AA386" t="s">
        <v>513</v>
      </c>
      <c r="AB386" t="s">
        <v>514</v>
      </c>
      <c r="AC386" t="s">
        <v>183</v>
      </c>
      <c r="AD386">
        <v>13</v>
      </c>
    </row>
    <row r="387" spans="26:30" x14ac:dyDescent="0.2">
      <c r="Z387">
        <v>8577</v>
      </c>
      <c r="AA387" t="s">
        <v>515</v>
      </c>
      <c r="AB387" t="s">
        <v>516</v>
      </c>
      <c r="AC387" t="s">
        <v>155</v>
      </c>
      <c r="AD387">
        <v>13</v>
      </c>
    </row>
    <row r="388" spans="26:30" x14ac:dyDescent="0.2">
      <c r="Z388">
        <v>8578</v>
      </c>
      <c r="AA388" t="s">
        <v>517</v>
      </c>
      <c r="AB388" t="s">
        <v>518</v>
      </c>
      <c r="AC388" t="s">
        <v>47</v>
      </c>
      <c r="AD388">
        <v>13</v>
      </c>
    </row>
    <row r="389" spans="26:30" x14ac:dyDescent="0.2">
      <c r="Z389">
        <v>8579</v>
      </c>
      <c r="AA389" t="s">
        <v>517</v>
      </c>
      <c r="AB389" t="s">
        <v>518</v>
      </c>
      <c r="AC389" t="s">
        <v>318</v>
      </c>
      <c r="AD389">
        <v>13</v>
      </c>
    </row>
    <row r="390" spans="26:30" x14ac:dyDescent="0.2">
      <c r="Z390">
        <v>8580</v>
      </c>
      <c r="AA390" t="s">
        <v>519</v>
      </c>
      <c r="AB390" t="s">
        <v>520</v>
      </c>
      <c r="AC390" t="s">
        <v>275</v>
      </c>
      <c r="AD390">
        <v>13</v>
      </c>
    </row>
    <row r="391" spans="26:30" x14ac:dyDescent="0.2">
      <c r="Z391">
        <v>8581</v>
      </c>
      <c r="AA391" t="s">
        <v>521</v>
      </c>
      <c r="AB391" t="s">
        <v>522</v>
      </c>
      <c r="AC391" t="s">
        <v>318</v>
      </c>
      <c r="AD391">
        <v>13</v>
      </c>
    </row>
    <row r="392" spans="26:30" x14ac:dyDescent="0.2">
      <c r="Z392">
        <v>8583</v>
      </c>
      <c r="AA392" t="s">
        <v>523</v>
      </c>
      <c r="AB392" t="s">
        <v>524</v>
      </c>
      <c r="AC392" t="s">
        <v>476</v>
      </c>
      <c r="AD392">
        <v>11.75</v>
      </c>
    </row>
    <row r="393" spans="26:30" x14ac:dyDescent="0.2">
      <c r="Z393">
        <v>8584</v>
      </c>
      <c r="AA393" t="s">
        <v>523</v>
      </c>
      <c r="AB393" t="s">
        <v>524</v>
      </c>
      <c r="AC393" t="s">
        <v>477</v>
      </c>
      <c r="AD393">
        <v>11.75</v>
      </c>
    </row>
    <row r="394" spans="26:30" x14ac:dyDescent="0.2">
      <c r="Z394">
        <v>8585</v>
      </c>
      <c r="AA394" t="s">
        <v>496</v>
      </c>
      <c r="AB394" t="s">
        <v>497</v>
      </c>
      <c r="AC394" t="s">
        <v>327</v>
      </c>
      <c r="AD394">
        <v>13</v>
      </c>
    </row>
    <row r="395" spans="26:30" x14ac:dyDescent="0.2">
      <c r="Z395">
        <v>8586</v>
      </c>
      <c r="AA395" t="s">
        <v>496</v>
      </c>
      <c r="AB395" t="s">
        <v>497</v>
      </c>
      <c r="AC395" t="s">
        <v>525</v>
      </c>
      <c r="AD395">
        <v>13</v>
      </c>
    </row>
    <row r="396" spans="26:30" x14ac:dyDescent="0.2">
      <c r="Z396">
        <v>8587</v>
      </c>
      <c r="AA396" t="s">
        <v>496</v>
      </c>
      <c r="AB396" t="s">
        <v>497</v>
      </c>
      <c r="AC396" t="s">
        <v>47</v>
      </c>
      <c r="AD396">
        <v>13</v>
      </c>
    </row>
    <row r="397" spans="26:30" x14ac:dyDescent="0.2">
      <c r="Z397">
        <v>10001</v>
      </c>
      <c r="AA397" t="s">
        <v>526</v>
      </c>
      <c r="AB397" t="s">
        <v>527</v>
      </c>
      <c r="AC397" t="s">
        <v>219</v>
      </c>
      <c r="AD397">
        <v>13</v>
      </c>
    </row>
    <row r="398" spans="26:30" x14ac:dyDescent="0.2">
      <c r="Z398" t="s">
        <v>529</v>
      </c>
      <c r="AA398" t="s">
        <v>528</v>
      </c>
      <c r="AB398" t="s">
        <v>530</v>
      </c>
      <c r="AC398" t="s">
        <v>327</v>
      </c>
      <c r="AD398">
        <v>5.5</v>
      </c>
    </row>
    <row r="399" spans="26:30" x14ac:dyDescent="0.2">
      <c r="Z399" t="s">
        <v>532</v>
      </c>
      <c r="AA399" t="s">
        <v>531</v>
      </c>
      <c r="AB399" t="s">
        <v>533</v>
      </c>
      <c r="AC399" t="s">
        <v>534</v>
      </c>
      <c r="AD399">
        <v>5.5</v>
      </c>
    </row>
    <row r="400" spans="26:30" x14ac:dyDescent="0.2">
      <c r="Z400" t="s">
        <v>536</v>
      </c>
      <c r="AA400" t="s">
        <v>535</v>
      </c>
      <c r="AB400" t="s">
        <v>537</v>
      </c>
      <c r="AC400" t="s">
        <v>235</v>
      </c>
      <c r="AD400">
        <v>5.5</v>
      </c>
    </row>
    <row r="401" spans="26:30" x14ac:dyDescent="0.2">
      <c r="Z401" t="s">
        <v>539</v>
      </c>
      <c r="AA401" t="s">
        <v>538</v>
      </c>
      <c r="AB401" t="s">
        <v>540</v>
      </c>
      <c r="AC401" t="s">
        <v>161</v>
      </c>
      <c r="AD401">
        <v>5.5</v>
      </c>
    </row>
    <row r="402" spans="26:30" x14ac:dyDescent="0.2">
      <c r="Z402" t="s">
        <v>542</v>
      </c>
      <c r="AA402" t="s">
        <v>541</v>
      </c>
      <c r="AB402" t="s">
        <v>543</v>
      </c>
      <c r="AC402" t="s">
        <v>47</v>
      </c>
      <c r="AD402">
        <v>5.5</v>
      </c>
    </row>
    <row r="403" spans="26:30" x14ac:dyDescent="0.2">
      <c r="Z403" t="s">
        <v>545</v>
      </c>
      <c r="AA403" t="s">
        <v>544</v>
      </c>
      <c r="AB403" t="s">
        <v>546</v>
      </c>
      <c r="AC403" t="s">
        <v>547</v>
      </c>
      <c r="AD403">
        <v>5.5</v>
      </c>
    </row>
    <row r="404" spans="26:30" x14ac:dyDescent="0.2">
      <c r="Z404" t="s">
        <v>549</v>
      </c>
      <c r="AA404" t="s">
        <v>548</v>
      </c>
      <c r="AB404" t="s">
        <v>550</v>
      </c>
      <c r="AC404" t="s">
        <v>161</v>
      </c>
      <c r="AD404">
        <v>5.5</v>
      </c>
    </row>
    <row r="405" spans="26:30" x14ac:dyDescent="0.2">
      <c r="Z405" t="s">
        <v>552</v>
      </c>
      <c r="AA405" t="s">
        <v>551</v>
      </c>
      <c r="AB405" t="s">
        <v>553</v>
      </c>
      <c r="AC405" t="s">
        <v>235</v>
      </c>
      <c r="AD405">
        <v>5.5</v>
      </c>
    </row>
    <row r="406" spans="26:30" x14ac:dyDescent="0.2">
      <c r="Z406" t="s">
        <v>555</v>
      </c>
      <c r="AA406" t="s">
        <v>554</v>
      </c>
      <c r="AB406" t="s">
        <v>556</v>
      </c>
      <c r="AC406" t="s">
        <v>161</v>
      </c>
      <c r="AD406">
        <v>13</v>
      </c>
    </row>
    <row r="407" spans="26:30" x14ac:dyDescent="0.2">
      <c r="Z407" t="s">
        <v>558</v>
      </c>
      <c r="AA407" t="s">
        <v>557</v>
      </c>
      <c r="AB407" t="s">
        <v>559</v>
      </c>
      <c r="AC407" t="s">
        <v>177</v>
      </c>
      <c r="AD407">
        <v>13</v>
      </c>
    </row>
    <row r="408" spans="26:30" x14ac:dyDescent="0.2">
      <c r="Z408" t="s">
        <v>561</v>
      </c>
      <c r="AA408" t="s">
        <v>560</v>
      </c>
      <c r="AB408" t="s">
        <v>562</v>
      </c>
      <c r="AC408" t="s">
        <v>235</v>
      </c>
      <c r="AD408">
        <v>9.75</v>
      </c>
    </row>
    <row r="409" spans="26:30" x14ac:dyDescent="0.2">
      <c r="Z409" t="s">
        <v>563</v>
      </c>
      <c r="AA409" t="s">
        <v>560</v>
      </c>
      <c r="AB409" t="s">
        <v>562</v>
      </c>
      <c r="AC409" t="s">
        <v>564</v>
      </c>
      <c r="AD409">
        <v>9.75</v>
      </c>
    </row>
    <row r="410" spans="26:30" x14ac:dyDescent="0.2">
      <c r="Z410" t="s">
        <v>566</v>
      </c>
      <c r="AA410" t="s">
        <v>565</v>
      </c>
      <c r="AB410" t="s">
        <v>567</v>
      </c>
      <c r="AC410" t="s">
        <v>564</v>
      </c>
      <c r="AD410">
        <v>13</v>
      </c>
    </row>
    <row r="411" spans="26:30" x14ac:dyDescent="0.2">
      <c r="Z411" t="s">
        <v>569</v>
      </c>
      <c r="AA411" t="s">
        <v>568</v>
      </c>
      <c r="AB411" t="s">
        <v>570</v>
      </c>
      <c r="AC411" t="s">
        <v>571</v>
      </c>
      <c r="AD411">
        <v>13</v>
      </c>
    </row>
    <row r="412" spans="26:30" x14ac:dyDescent="0.2">
      <c r="Z412" t="s">
        <v>573</v>
      </c>
      <c r="AA412" t="s">
        <v>572</v>
      </c>
      <c r="AB412" t="s">
        <v>574</v>
      </c>
      <c r="AC412" t="s">
        <v>327</v>
      </c>
      <c r="AD412">
        <v>13</v>
      </c>
    </row>
    <row r="413" spans="26:30" x14ac:dyDescent="0.2">
      <c r="Z413" t="s">
        <v>576</v>
      </c>
      <c r="AA413" t="s">
        <v>575</v>
      </c>
      <c r="AB413" t="s">
        <v>577</v>
      </c>
      <c r="AC413" t="s">
        <v>505</v>
      </c>
      <c r="AD413">
        <v>13</v>
      </c>
    </row>
    <row r="414" spans="26:30" x14ac:dyDescent="0.2">
      <c r="Z414" t="s">
        <v>579</v>
      </c>
      <c r="AA414" t="s">
        <v>578</v>
      </c>
      <c r="AB414" t="s">
        <v>580</v>
      </c>
      <c r="AC414" t="s">
        <v>161</v>
      </c>
      <c r="AD414">
        <v>13</v>
      </c>
    </row>
    <row r="415" spans="26:30" x14ac:dyDescent="0.2">
      <c r="Z415" t="s">
        <v>582</v>
      </c>
      <c r="AA415" t="s">
        <v>581</v>
      </c>
      <c r="AB415" t="s">
        <v>583</v>
      </c>
      <c r="AC415" t="s">
        <v>235</v>
      </c>
      <c r="AD415">
        <v>13</v>
      </c>
    </row>
    <row r="416" spans="26:30" x14ac:dyDescent="0.2">
      <c r="Z416" t="s">
        <v>585</v>
      </c>
      <c r="AA416" t="s">
        <v>584</v>
      </c>
      <c r="AB416" t="s">
        <v>586</v>
      </c>
      <c r="AC416" t="s">
        <v>178</v>
      </c>
      <c r="AD416">
        <v>13</v>
      </c>
    </row>
    <row r="417" spans="26:30" x14ac:dyDescent="0.2">
      <c r="Z417" t="s">
        <v>588</v>
      </c>
      <c r="AA417" t="s">
        <v>587</v>
      </c>
      <c r="AB417" t="s">
        <v>589</v>
      </c>
      <c r="AC417" t="s">
        <v>590</v>
      </c>
      <c r="AD417">
        <v>13</v>
      </c>
    </row>
    <row r="418" spans="26:30" x14ac:dyDescent="0.2">
      <c r="Z418" t="s">
        <v>592</v>
      </c>
      <c r="AA418" t="s">
        <v>591</v>
      </c>
      <c r="AB418" t="s">
        <v>593</v>
      </c>
      <c r="AC418" t="s">
        <v>594</v>
      </c>
      <c r="AD418">
        <v>13</v>
      </c>
    </row>
    <row r="419" spans="26:30" x14ac:dyDescent="0.2">
      <c r="Z419" t="s">
        <v>596</v>
      </c>
      <c r="AA419" t="s">
        <v>595</v>
      </c>
      <c r="AB419" t="s">
        <v>597</v>
      </c>
      <c r="AC419" t="s">
        <v>590</v>
      </c>
      <c r="AD419">
        <v>13</v>
      </c>
    </row>
    <row r="420" spans="26:30" x14ac:dyDescent="0.2">
      <c r="Z420" t="s">
        <v>55</v>
      </c>
      <c r="AA420" t="s">
        <v>598</v>
      </c>
      <c r="AB420" t="s">
        <v>599</v>
      </c>
      <c r="AC420" t="s">
        <v>161</v>
      </c>
      <c r="AD420">
        <v>13</v>
      </c>
    </row>
    <row r="421" spans="26:30" x14ac:dyDescent="0.2">
      <c r="Z421" t="s">
        <v>601</v>
      </c>
      <c r="AA421" t="s">
        <v>600</v>
      </c>
      <c r="AB421" t="s">
        <v>602</v>
      </c>
      <c r="AC421" t="s">
        <v>603</v>
      </c>
      <c r="AD421">
        <v>13</v>
      </c>
    </row>
    <row r="422" spans="26:30" x14ac:dyDescent="0.2">
      <c r="Z422" t="s">
        <v>605</v>
      </c>
      <c r="AA422" t="s">
        <v>604</v>
      </c>
      <c r="AB422" t="s">
        <v>606</v>
      </c>
      <c r="AC422" t="s">
        <v>177</v>
      </c>
      <c r="AD422">
        <v>13</v>
      </c>
    </row>
    <row r="423" spans="26:30" x14ac:dyDescent="0.2">
      <c r="Z423" t="s">
        <v>608</v>
      </c>
      <c r="AA423" t="s">
        <v>607</v>
      </c>
      <c r="AB423" t="s">
        <v>609</v>
      </c>
      <c r="AC423" t="s">
        <v>216</v>
      </c>
      <c r="AD423">
        <v>13</v>
      </c>
    </row>
    <row r="424" spans="26:30" x14ac:dyDescent="0.2">
      <c r="Z424" t="s">
        <v>611</v>
      </c>
      <c r="AA424" t="s">
        <v>610</v>
      </c>
      <c r="AB424" t="s">
        <v>612</v>
      </c>
      <c r="AC424" t="s">
        <v>238</v>
      </c>
      <c r="AD424">
        <v>13</v>
      </c>
    </row>
    <row r="425" spans="26:30" x14ac:dyDescent="0.2">
      <c r="Z425" t="s">
        <v>613</v>
      </c>
      <c r="AA425" t="s">
        <v>610</v>
      </c>
      <c r="AB425" t="s">
        <v>612</v>
      </c>
      <c r="AC425" t="s">
        <v>164</v>
      </c>
      <c r="AD425">
        <v>13</v>
      </c>
    </row>
    <row r="426" spans="26:30" x14ac:dyDescent="0.2">
      <c r="Z426" t="s">
        <v>614</v>
      </c>
      <c r="AA426" t="s">
        <v>610</v>
      </c>
      <c r="AB426" t="s">
        <v>612</v>
      </c>
      <c r="AC426" t="s">
        <v>615</v>
      </c>
      <c r="AD426">
        <v>13</v>
      </c>
    </row>
    <row r="427" spans="26:30" x14ac:dyDescent="0.2">
      <c r="Z427" t="s">
        <v>617</v>
      </c>
      <c r="AA427" t="s">
        <v>616</v>
      </c>
      <c r="AB427" t="s">
        <v>618</v>
      </c>
      <c r="AC427" t="s">
        <v>619</v>
      </c>
      <c r="AD427">
        <v>13</v>
      </c>
    </row>
    <row r="428" spans="26:30" x14ac:dyDescent="0.2">
      <c r="Z428" t="s">
        <v>621</v>
      </c>
      <c r="AA428" t="s">
        <v>620</v>
      </c>
      <c r="AB428" t="s">
        <v>622</v>
      </c>
      <c r="AC428" t="s">
        <v>187</v>
      </c>
      <c r="AD428">
        <v>13</v>
      </c>
    </row>
    <row r="429" spans="26:30" x14ac:dyDescent="0.2">
      <c r="Z429" t="s">
        <v>624</v>
      </c>
      <c r="AA429" t="s">
        <v>623</v>
      </c>
      <c r="AB429" t="s">
        <v>625</v>
      </c>
      <c r="AC429" t="s">
        <v>235</v>
      </c>
      <c r="AD429">
        <v>13</v>
      </c>
    </row>
    <row r="430" spans="26:30" x14ac:dyDescent="0.2">
      <c r="Z430" t="s">
        <v>627</v>
      </c>
      <c r="AA430" t="s">
        <v>626</v>
      </c>
      <c r="AB430" t="s">
        <v>628</v>
      </c>
      <c r="AC430" t="s">
        <v>177</v>
      </c>
      <c r="AD430">
        <v>13</v>
      </c>
    </row>
    <row r="431" spans="26:30" x14ac:dyDescent="0.2">
      <c r="Z431" t="s">
        <v>630</v>
      </c>
      <c r="AA431" t="s">
        <v>629</v>
      </c>
      <c r="AB431" t="s">
        <v>631</v>
      </c>
      <c r="AC431" t="s">
        <v>188</v>
      </c>
      <c r="AD431">
        <v>13</v>
      </c>
    </row>
    <row r="432" spans="26:30" x14ac:dyDescent="0.2">
      <c r="Z432" t="s">
        <v>633</v>
      </c>
      <c r="AA432" t="s">
        <v>632</v>
      </c>
      <c r="AB432" t="s">
        <v>634</v>
      </c>
      <c r="AC432" t="s">
        <v>506</v>
      </c>
      <c r="AD432">
        <v>13</v>
      </c>
    </row>
    <row r="433" spans="26:30" x14ac:dyDescent="0.2">
      <c r="Z433" t="s">
        <v>636</v>
      </c>
      <c r="AA433" t="s">
        <v>635</v>
      </c>
      <c r="AB433" t="s">
        <v>637</v>
      </c>
      <c r="AC433" t="s">
        <v>638</v>
      </c>
      <c r="AD433">
        <v>13</v>
      </c>
    </row>
    <row r="434" spans="26:30" x14ac:dyDescent="0.2">
      <c r="Z434" t="s">
        <v>640</v>
      </c>
      <c r="AA434" t="s">
        <v>639</v>
      </c>
      <c r="AB434" t="s">
        <v>641</v>
      </c>
      <c r="AC434" t="s">
        <v>642</v>
      </c>
      <c r="AD434">
        <v>13</v>
      </c>
    </row>
    <row r="435" spans="26:30" x14ac:dyDescent="0.2">
      <c r="Z435" t="s">
        <v>644</v>
      </c>
      <c r="AA435" t="s">
        <v>643</v>
      </c>
      <c r="AB435" t="s">
        <v>645</v>
      </c>
      <c r="AC435" t="s">
        <v>47</v>
      </c>
      <c r="AD435">
        <v>13</v>
      </c>
    </row>
    <row r="436" spans="26:30" x14ac:dyDescent="0.2">
      <c r="Z436" t="s">
        <v>647</v>
      </c>
      <c r="AA436" t="s">
        <v>646</v>
      </c>
      <c r="AB436" t="s">
        <v>648</v>
      </c>
      <c r="AC436" t="s">
        <v>47</v>
      </c>
      <c r="AD436">
        <v>13</v>
      </c>
    </row>
    <row r="437" spans="26:30" x14ac:dyDescent="0.2">
      <c r="Z437" t="s">
        <v>650</v>
      </c>
      <c r="AA437" t="s">
        <v>649</v>
      </c>
      <c r="AB437" t="s">
        <v>651</v>
      </c>
      <c r="AC437" t="s">
        <v>275</v>
      </c>
      <c r="AD437">
        <v>13</v>
      </c>
    </row>
    <row r="438" spans="26:30" x14ac:dyDescent="0.2">
      <c r="Z438" t="s">
        <v>653</v>
      </c>
      <c r="AA438" t="s">
        <v>652</v>
      </c>
      <c r="AB438" t="s">
        <v>654</v>
      </c>
      <c r="AC438" t="s">
        <v>216</v>
      </c>
      <c r="AD438">
        <v>13</v>
      </c>
    </row>
    <row r="439" spans="26:30" x14ac:dyDescent="0.2">
      <c r="Z439" t="s">
        <v>656</v>
      </c>
      <c r="AA439" t="s">
        <v>655</v>
      </c>
      <c r="AB439" t="s">
        <v>657</v>
      </c>
      <c r="AC439" t="s">
        <v>198</v>
      </c>
      <c r="AD439">
        <v>13</v>
      </c>
    </row>
    <row r="440" spans="26:30" x14ac:dyDescent="0.2">
      <c r="Z440" t="s">
        <v>659</v>
      </c>
      <c r="AA440" t="s">
        <v>658</v>
      </c>
      <c r="AB440" t="s">
        <v>660</v>
      </c>
      <c r="AC440" t="s">
        <v>594</v>
      </c>
      <c r="AD440">
        <v>13</v>
      </c>
    </row>
    <row r="441" spans="26:30" x14ac:dyDescent="0.2">
      <c r="Z441" t="s">
        <v>661</v>
      </c>
      <c r="AA441" t="s">
        <v>658</v>
      </c>
      <c r="AB441" t="s">
        <v>660</v>
      </c>
      <c r="AC441" t="s">
        <v>662</v>
      </c>
      <c r="AD441">
        <v>13</v>
      </c>
    </row>
    <row r="442" spans="26:30" x14ac:dyDescent="0.2">
      <c r="Z442" t="s">
        <v>664</v>
      </c>
      <c r="AA442" t="s">
        <v>663</v>
      </c>
      <c r="AB442" t="s">
        <v>665</v>
      </c>
      <c r="AC442" t="s">
        <v>178</v>
      </c>
      <c r="AD442">
        <v>13</v>
      </c>
    </row>
    <row r="443" spans="26:30" x14ac:dyDescent="0.2">
      <c r="Z443" t="s">
        <v>667</v>
      </c>
      <c r="AA443" t="s">
        <v>666</v>
      </c>
      <c r="AB443" t="s">
        <v>668</v>
      </c>
      <c r="AC443" t="s">
        <v>169</v>
      </c>
      <c r="AD443">
        <v>13</v>
      </c>
    </row>
    <row r="444" spans="26:30" x14ac:dyDescent="0.2">
      <c r="Z444" t="s">
        <v>670</v>
      </c>
      <c r="AA444" t="s">
        <v>669</v>
      </c>
      <c r="AB444" t="s">
        <v>671</v>
      </c>
      <c r="AC444" t="s">
        <v>672</v>
      </c>
      <c r="AD444">
        <v>13</v>
      </c>
    </row>
    <row r="445" spans="26:30" x14ac:dyDescent="0.2">
      <c r="Z445" t="s">
        <v>673</v>
      </c>
      <c r="AA445" t="s">
        <v>655</v>
      </c>
      <c r="AB445" t="s">
        <v>657</v>
      </c>
      <c r="AC445" t="s">
        <v>161</v>
      </c>
      <c r="AD445">
        <v>13</v>
      </c>
    </row>
    <row r="446" spans="26:30" x14ac:dyDescent="0.2">
      <c r="Z446" t="s">
        <v>675</v>
      </c>
      <c r="AA446" t="s">
        <v>674</v>
      </c>
      <c r="AB446" t="s">
        <v>676</v>
      </c>
      <c r="AC446" t="s">
        <v>216</v>
      </c>
      <c r="AD446">
        <v>13</v>
      </c>
    </row>
    <row r="447" spans="26:30" x14ac:dyDescent="0.2">
      <c r="Z447" t="s">
        <v>678</v>
      </c>
      <c r="AA447" t="s">
        <v>677</v>
      </c>
      <c r="AB447" t="s">
        <v>679</v>
      </c>
      <c r="AC447" t="s">
        <v>177</v>
      </c>
      <c r="AD447">
        <v>13</v>
      </c>
    </row>
    <row r="448" spans="26:30" x14ac:dyDescent="0.2">
      <c r="Z448" t="s">
        <v>681</v>
      </c>
      <c r="AA448" t="s">
        <v>680</v>
      </c>
      <c r="AB448" t="s">
        <v>682</v>
      </c>
      <c r="AC448" t="s">
        <v>683</v>
      </c>
      <c r="AD448">
        <v>13</v>
      </c>
    </row>
    <row r="449" spans="26:30" x14ac:dyDescent="0.2">
      <c r="Z449" t="s">
        <v>685</v>
      </c>
      <c r="AA449" t="s">
        <v>684</v>
      </c>
      <c r="AB449" t="s">
        <v>686</v>
      </c>
      <c r="AC449" t="s">
        <v>687</v>
      </c>
      <c r="AD449">
        <v>13</v>
      </c>
    </row>
    <row r="450" spans="26:30" x14ac:dyDescent="0.2">
      <c r="Z450" t="s">
        <v>689</v>
      </c>
      <c r="AA450" t="s">
        <v>688</v>
      </c>
      <c r="AB450" t="s">
        <v>690</v>
      </c>
      <c r="AC450" t="s">
        <v>594</v>
      </c>
      <c r="AD450">
        <v>13</v>
      </c>
    </row>
    <row r="451" spans="26:30" x14ac:dyDescent="0.2">
      <c r="Z451" t="s">
        <v>692</v>
      </c>
      <c r="AA451" t="s">
        <v>691</v>
      </c>
      <c r="AB451" t="s">
        <v>693</v>
      </c>
      <c r="AC451" t="s">
        <v>694</v>
      </c>
      <c r="AD451">
        <v>13</v>
      </c>
    </row>
    <row r="452" spans="26:30" x14ac:dyDescent="0.2">
      <c r="Z452" t="s">
        <v>695</v>
      </c>
      <c r="AA452" t="s">
        <v>688</v>
      </c>
      <c r="AB452" t="s">
        <v>690</v>
      </c>
      <c r="AC452" t="s">
        <v>696</v>
      </c>
      <c r="AD452">
        <v>13</v>
      </c>
    </row>
    <row r="453" spans="26:30" x14ac:dyDescent="0.2">
      <c r="Z453" t="s">
        <v>698</v>
      </c>
      <c r="AA453" t="s">
        <v>697</v>
      </c>
      <c r="AB453" t="s">
        <v>699</v>
      </c>
      <c r="AC453" t="s">
        <v>700</v>
      </c>
      <c r="AD453">
        <v>13</v>
      </c>
    </row>
    <row r="454" spans="26:30" x14ac:dyDescent="0.2">
      <c r="Z454" t="s">
        <v>702</v>
      </c>
      <c r="AA454" t="s">
        <v>701</v>
      </c>
      <c r="AB454" t="s">
        <v>703</v>
      </c>
      <c r="AC454" t="s">
        <v>223</v>
      </c>
      <c r="AD454">
        <v>13</v>
      </c>
    </row>
    <row r="455" spans="26:30" x14ac:dyDescent="0.2">
      <c r="Z455" t="s">
        <v>705</v>
      </c>
      <c r="AA455" t="s">
        <v>704</v>
      </c>
      <c r="AB455" t="s">
        <v>706</v>
      </c>
      <c r="AC455" t="s">
        <v>47</v>
      </c>
      <c r="AD455">
        <v>13</v>
      </c>
    </row>
    <row r="456" spans="26:30" x14ac:dyDescent="0.2">
      <c r="Z456" t="s">
        <v>708</v>
      </c>
      <c r="AA456" t="s">
        <v>707</v>
      </c>
      <c r="AB456" t="s">
        <v>709</v>
      </c>
      <c r="AC456" t="s">
        <v>710</v>
      </c>
      <c r="AD456">
        <v>13</v>
      </c>
    </row>
    <row r="457" spans="26:30" x14ac:dyDescent="0.2">
      <c r="Z457" t="s">
        <v>712</v>
      </c>
      <c r="AA457" t="s">
        <v>711</v>
      </c>
      <c r="AB457" t="s">
        <v>713</v>
      </c>
      <c r="AC457" t="s">
        <v>714</v>
      </c>
      <c r="AD457">
        <v>13</v>
      </c>
    </row>
    <row r="458" spans="26:30" x14ac:dyDescent="0.2">
      <c r="Z458" t="s">
        <v>716</v>
      </c>
      <c r="AA458" t="s">
        <v>715</v>
      </c>
      <c r="AB458" t="s">
        <v>717</v>
      </c>
      <c r="AC458" t="s">
        <v>178</v>
      </c>
      <c r="AD458">
        <v>13</v>
      </c>
    </row>
    <row r="459" spans="26:30" x14ac:dyDescent="0.2">
      <c r="Z459" t="s">
        <v>719</v>
      </c>
      <c r="AA459" t="s">
        <v>718</v>
      </c>
      <c r="AB459" t="s">
        <v>720</v>
      </c>
      <c r="AC459" t="s">
        <v>177</v>
      </c>
      <c r="AD459">
        <v>13</v>
      </c>
    </row>
    <row r="460" spans="26:30" x14ac:dyDescent="0.2">
      <c r="Z460" t="s">
        <v>722</v>
      </c>
      <c r="AA460" t="s">
        <v>721</v>
      </c>
      <c r="AB460" t="s">
        <v>723</v>
      </c>
      <c r="AC460" t="s">
        <v>724</v>
      </c>
      <c r="AD460">
        <v>13</v>
      </c>
    </row>
    <row r="461" spans="26:30" x14ac:dyDescent="0.2">
      <c r="Z461" t="s">
        <v>726</v>
      </c>
      <c r="AA461" t="s">
        <v>725</v>
      </c>
      <c r="AB461" t="s">
        <v>727</v>
      </c>
      <c r="AC461" t="s">
        <v>728</v>
      </c>
      <c r="AD461">
        <v>13</v>
      </c>
    </row>
    <row r="462" spans="26:30" x14ac:dyDescent="0.2">
      <c r="Z462" t="s">
        <v>730</v>
      </c>
      <c r="AA462" t="s">
        <v>729</v>
      </c>
      <c r="AB462" t="s">
        <v>731</v>
      </c>
      <c r="AC462" t="s">
        <v>662</v>
      </c>
      <c r="AD462">
        <v>13</v>
      </c>
    </row>
    <row r="463" spans="26:30" x14ac:dyDescent="0.2">
      <c r="Z463" t="s">
        <v>733</v>
      </c>
      <c r="AA463" t="s">
        <v>732</v>
      </c>
      <c r="AB463" t="s">
        <v>734</v>
      </c>
      <c r="AC463" t="s">
        <v>735</v>
      </c>
      <c r="AD463">
        <v>13</v>
      </c>
    </row>
    <row r="464" spans="26:30" x14ac:dyDescent="0.2">
      <c r="Z464" t="s">
        <v>737</v>
      </c>
      <c r="AA464" t="s">
        <v>736</v>
      </c>
      <c r="AB464" t="s">
        <v>738</v>
      </c>
      <c r="AC464" t="s">
        <v>178</v>
      </c>
      <c r="AD464">
        <v>13</v>
      </c>
    </row>
    <row r="465" spans="26:30" x14ac:dyDescent="0.2">
      <c r="Z465" t="s">
        <v>740</v>
      </c>
      <c r="AA465" t="s">
        <v>739</v>
      </c>
      <c r="AB465" t="s">
        <v>741</v>
      </c>
      <c r="AC465" t="s">
        <v>742</v>
      </c>
      <c r="AD465">
        <v>9.75</v>
      </c>
    </row>
    <row r="466" spans="26:30" x14ac:dyDescent="0.2">
      <c r="Z466" t="s">
        <v>744</v>
      </c>
      <c r="AA466" t="s">
        <v>743</v>
      </c>
      <c r="AB466" t="s">
        <v>745</v>
      </c>
      <c r="AC466" t="s">
        <v>161</v>
      </c>
      <c r="AD466">
        <v>13</v>
      </c>
    </row>
    <row r="467" spans="26:30" x14ac:dyDescent="0.2">
      <c r="Z467" t="s">
        <v>747</v>
      </c>
      <c r="AA467" t="s">
        <v>746</v>
      </c>
      <c r="AB467" t="s">
        <v>748</v>
      </c>
      <c r="AC467" t="s">
        <v>161</v>
      </c>
      <c r="AD467">
        <v>13</v>
      </c>
    </row>
    <row r="468" spans="26:30" x14ac:dyDescent="0.2">
      <c r="Z468" t="s">
        <v>750</v>
      </c>
      <c r="AA468" t="s">
        <v>749</v>
      </c>
      <c r="AB468" t="s">
        <v>751</v>
      </c>
      <c r="AC468" t="s">
        <v>235</v>
      </c>
      <c r="AD468">
        <v>13</v>
      </c>
    </row>
    <row r="469" spans="26:30" x14ac:dyDescent="0.2">
      <c r="Z469" t="s">
        <v>752</v>
      </c>
      <c r="AA469" t="s">
        <v>746</v>
      </c>
      <c r="AB469" t="s">
        <v>748</v>
      </c>
      <c r="AC469" t="s">
        <v>186</v>
      </c>
      <c r="AD469">
        <v>13</v>
      </c>
    </row>
    <row r="470" spans="26:30" x14ac:dyDescent="0.2">
      <c r="Z470" t="s">
        <v>753</v>
      </c>
      <c r="AA470" t="s">
        <v>746</v>
      </c>
      <c r="AB470" t="s">
        <v>748</v>
      </c>
      <c r="AC470" t="s">
        <v>754</v>
      </c>
      <c r="AD470">
        <v>13</v>
      </c>
    </row>
    <row r="471" spans="26:30" x14ac:dyDescent="0.2">
      <c r="Z471" t="s">
        <v>755</v>
      </c>
      <c r="AA471" t="s">
        <v>572</v>
      </c>
      <c r="AB471" t="s">
        <v>574</v>
      </c>
      <c r="AC471" t="s">
        <v>177</v>
      </c>
      <c r="AD471">
        <v>13</v>
      </c>
    </row>
    <row r="472" spans="26:30" x14ac:dyDescent="0.2">
      <c r="Z472" t="s">
        <v>757</v>
      </c>
      <c r="AA472" t="s">
        <v>756</v>
      </c>
      <c r="AB472" t="s">
        <v>758</v>
      </c>
      <c r="AC472" t="s">
        <v>183</v>
      </c>
      <c r="AD472">
        <v>13</v>
      </c>
    </row>
    <row r="473" spans="26:30" x14ac:dyDescent="0.2">
      <c r="Z473" t="s">
        <v>759</v>
      </c>
      <c r="AA473" t="s">
        <v>756</v>
      </c>
      <c r="AB473" t="s">
        <v>758</v>
      </c>
      <c r="AC473" t="s">
        <v>177</v>
      </c>
      <c r="AD473">
        <v>13</v>
      </c>
    </row>
    <row r="474" spans="26:30" x14ac:dyDescent="0.2">
      <c r="Z474" t="s">
        <v>761</v>
      </c>
      <c r="AA474" t="s">
        <v>760</v>
      </c>
      <c r="AB474" t="s">
        <v>762</v>
      </c>
      <c r="AC474" t="s">
        <v>391</v>
      </c>
      <c r="AD474">
        <v>17.25</v>
      </c>
    </row>
    <row r="475" spans="26:30" x14ac:dyDescent="0.2">
      <c r="Z475" t="s">
        <v>763</v>
      </c>
      <c r="AA475" t="s">
        <v>760</v>
      </c>
      <c r="AB475" t="s">
        <v>762</v>
      </c>
      <c r="AC475" t="s">
        <v>216</v>
      </c>
      <c r="AD475">
        <v>17.25</v>
      </c>
    </row>
    <row r="476" spans="26:30" x14ac:dyDescent="0.2">
      <c r="Z476" t="s">
        <v>765</v>
      </c>
      <c r="AA476" t="s">
        <v>764</v>
      </c>
      <c r="AB476" t="s">
        <v>766</v>
      </c>
      <c r="AC476" t="s">
        <v>161</v>
      </c>
      <c r="AD476">
        <v>17.25</v>
      </c>
    </row>
    <row r="477" spans="26:30" x14ac:dyDescent="0.2">
      <c r="Z477" t="s">
        <v>767</v>
      </c>
      <c r="AA477" t="s">
        <v>764</v>
      </c>
      <c r="AB477" t="s">
        <v>766</v>
      </c>
      <c r="AC477" t="s">
        <v>243</v>
      </c>
      <c r="AD477">
        <v>17.25</v>
      </c>
    </row>
    <row r="478" spans="26:30" x14ac:dyDescent="0.2">
      <c r="Z478" t="s">
        <v>769</v>
      </c>
      <c r="AA478" t="s">
        <v>768</v>
      </c>
      <c r="AB478" t="s">
        <v>770</v>
      </c>
      <c r="AC478" t="s">
        <v>178</v>
      </c>
      <c r="AD478">
        <v>13</v>
      </c>
    </row>
    <row r="479" spans="26:30" x14ac:dyDescent="0.2">
      <c r="Z479" t="s">
        <v>771</v>
      </c>
      <c r="AA479" t="s">
        <v>560</v>
      </c>
      <c r="AB479" t="s">
        <v>562</v>
      </c>
      <c r="AC479" t="s">
        <v>772</v>
      </c>
      <c r="AD479">
        <v>9.75</v>
      </c>
    </row>
    <row r="480" spans="26:30" x14ac:dyDescent="0.2">
      <c r="Z480" t="s">
        <v>773</v>
      </c>
      <c r="AA480" t="s">
        <v>560</v>
      </c>
      <c r="AB480" t="s">
        <v>562</v>
      </c>
      <c r="AC480" t="s">
        <v>774</v>
      </c>
      <c r="AD480">
        <v>9.75</v>
      </c>
    </row>
    <row r="481" spans="26:30" x14ac:dyDescent="0.2">
      <c r="Z481" t="s">
        <v>775</v>
      </c>
      <c r="AA481" t="s">
        <v>560</v>
      </c>
      <c r="AB481" t="s">
        <v>562</v>
      </c>
      <c r="AC481" t="s">
        <v>776</v>
      </c>
      <c r="AD481">
        <v>9.75</v>
      </c>
    </row>
    <row r="482" spans="26:30" x14ac:dyDescent="0.2">
      <c r="Z482" t="s">
        <v>777</v>
      </c>
      <c r="AA482" t="s">
        <v>560</v>
      </c>
      <c r="AB482" t="s">
        <v>562</v>
      </c>
      <c r="AC482" t="s">
        <v>778</v>
      </c>
      <c r="AD482">
        <v>9.75</v>
      </c>
    </row>
    <row r="483" spans="26:30" x14ac:dyDescent="0.2">
      <c r="Z483" t="s">
        <v>780</v>
      </c>
      <c r="AA483" t="s">
        <v>779</v>
      </c>
      <c r="AB483" t="s">
        <v>781</v>
      </c>
      <c r="AC483" t="s">
        <v>782</v>
      </c>
      <c r="AD483">
        <v>13</v>
      </c>
    </row>
    <row r="484" spans="26:30" x14ac:dyDescent="0.2">
      <c r="Z484" t="s">
        <v>784</v>
      </c>
      <c r="AA484" t="s">
        <v>783</v>
      </c>
      <c r="AB484" t="s">
        <v>785</v>
      </c>
      <c r="AC484" t="s">
        <v>786</v>
      </c>
      <c r="AD484">
        <v>13</v>
      </c>
    </row>
    <row r="485" spans="26:30" x14ac:dyDescent="0.2">
      <c r="Z485" t="s">
        <v>787</v>
      </c>
      <c r="AA485" t="s">
        <v>783</v>
      </c>
      <c r="AB485" t="s">
        <v>785</v>
      </c>
      <c r="AC485" t="s">
        <v>788</v>
      </c>
      <c r="AD485">
        <v>13</v>
      </c>
    </row>
    <row r="486" spans="26:30" x14ac:dyDescent="0.2">
      <c r="Z486" t="s">
        <v>789</v>
      </c>
      <c r="AA486" t="s">
        <v>783</v>
      </c>
      <c r="AB486" t="s">
        <v>785</v>
      </c>
      <c r="AC486" t="s">
        <v>790</v>
      </c>
      <c r="AD486">
        <v>13</v>
      </c>
    </row>
    <row r="487" spans="26:30" x14ac:dyDescent="0.2">
      <c r="Z487" t="s">
        <v>791</v>
      </c>
      <c r="AA487" t="s">
        <v>783</v>
      </c>
      <c r="AB487" t="s">
        <v>785</v>
      </c>
      <c r="AC487" t="s">
        <v>792</v>
      </c>
      <c r="AD487">
        <v>13</v>
      </c>
    </row>
    <row r="488" spans="26:30" x14ac:dyDescent="0.2">
      <c r="Z488" t="s">
        <v>794</v>
      </c>
      <c r="AA488" t="s">
        <v>793</v>
      </c>
      <c r="AB488" t="s">
        <v>795</v>
      </c>
      <c r="AC488" t="s">
        <v>796</v>
      </c>
      <c r="AD488">
        <v>17.25</v>
      </c>
    </row>
    <row r="489" spans="26:30" x14ac:dyDescent="0.2">
      <c r="Z489" t="s">
        <v>798</v>
      </c>
      <c r="AA489" t="s">
        <v>797</v>
      </c>
      <c r="AB489" t="s">
        <v>799</v>
      </c>
      <c r="AC489" t="s">
        <v>796</v>
      </c>
      <c r="AD489">
        <v>17.25</v>
      </c>
    </row>
    <row r="490" spans="26:30" x14ac:dyDescent="0.2">
      <c r="Z490" t="s">
        <v>801</v>
      </c>
      <c r="AA490" t="s">
        <v>800</v>
      </c>
      <c r="AB490" t="s">
        <v>802</v>
      </c>
      <c r="AC490" t="s">
        <v>161</v>
      </c>
      <c r="AD490">
        <v>17.25</v>
      </c>
    </row>
    <row r="491" spans="26:30" x14ac:dyDescent="0.2">
      <c r="Z491" t="s">
        <v>803</v>
      </c>
      <c r="AA491" t="s">
        <v>800</v>
      </c>
      <c r="AB491" t="s">
        <v>802</v>
      </c>
      <c r="AC491" t="s">
        <v>804</v>
      </c>
      <c r="AD491">
        <v>17.25</v>
      </c>
    </row>
    <row r="492" spans="26:30" x14ac:dyDescent="0.2">
      <c r="Z492" t="s">
        <v>805</v>
      </c>
      <c r="AA492" t="s">
        <v>800</v>
      </c>
      <c r="AB492" t="s">
        <v>802</v>
      </c>
      <c r="AC492" t="s">
        <v>506</v>
      </c>
      <c r="AD492">
        <v>17.25</v>
      </c>
    </row>
    <row r="493" spans="26:30" x14ac:dyDescent="0.2">
      <c r="Z493" t="s">
        <v>807</v>
      </c>
      <c r="AA493" t="s">
        <v>806</v>
      </c>
      <c r="AB493" t="s">
        <v>808</v>
      </c>
      <c r="AC493" t="s">
        <v>177</v>
      </c>
      <c r="AD493">
        <v>13</v>
      </c>
    </row>
    <row r="494" spans="26:30" x14ac:dyDescent="0.2">
      <c r="Z494" t="s">
        <v>810</v>
      </c>
      <c r="AA494" t="s">
        <v>809</v>
      </c>
      <c r="AB494" t="s">
        <v>811</v>
      </c>
      <c r="AC494" t="s">
        <v>812</v>
      </c>
      <c r="AD494">
        <v>13</v>
      </c>
    </row>
    <row r="495" spans="26:30" x14ac:dyDescent="0.2">
      <c r="Z495" t="s">
        <v>813</v>
      </c>
      <c r="AA495" t="s">
        <v>809</v>
      </c>
      <c r="AB495" t="s">
        <v>811</v>
      </c>
      <c r="AC495" t="s">
        <v>814</v>
      </c>
      <c r="AD495">
        <v>13</v>
      </c>
    </row>
    <row r="496" spans="26:30" x14ac:dyDescent="0.2">
      <c r="Z496" t="s">
        <v>815</v>
      </c>
      <c r="AA496" t="s">
        <v>756</v>
      </c>
      <c r="AB496" t="s">
        <v>758</v>
      </c>
      <c r="AC496" t="s">
        <v>275</v>
      </c>
      <c r="AD496">
        <v>13</v>
      </c>
    </row>
    <row r="497" spans="26:30" x14ac:dyDescent="0.2">
      <c r="Z497" t="s">
        <v>817</v>
      </c>
      <c r="AA497" t="s">
        <v>816</v>
      </c>
      <c r="AB497" t="s">
        <v>818</v>
      </c>
      <c r="AC497" t="s">
        <v>819</v>
      </c>
      <c r="AD497">
        <v>13</v>
      </c>
    </row>
    <row r="498" spans="26:30" x14ac:dyDescent="0.2">
      <c r="Z498" t="s">
        <v>821</v>
      </c>
      <c r="AA498" t="s">
        <v>820</v>
      </c>
      <c r="AB498" t="s">
        <v>822</v>
      </c>
      <c r="AC498" t="s">
        <v>823</v>
      </c>
      <c r="AD498">
        <v>13</v>
      </c>
    </row>
    <row r="499" spans="26:30" x14ac:dyDescent="0.2">
      <c r="Z499" t="s">
        <v>825</v>
      </c>
      <c r="AA499" t="s">
        <v>824</v>
      </c>
      <c r="AB499" t="s">
        <v>826</v>
      </c>
      <c r="AC499" t="s">
        <v>827</v>
      </c>
      <c r="AD499">
        <v>13</v>
      </c>
    </row>
    <row r="500" spans="26:30" x14ac:dyDescent="0.2">
      <c r="Z500" t="s">
        <v>828</v>
      </c>
      <c r="AA500" t="s">
        <v>824</v>
      </c>
      <c r="AB500" t="s">
        <v>826</v>
      </c>
      <c r="AC500" t="s">
        <v>790</v>
      </c>
      <c r="AD500">
        <v>13</v>
      </c>
    </row>
    <row r="501" spans="26:30" x14ac:dyDescent="0.2">
      <c r="Z501" t="s">
        <v>830</v>
      </c>
      <c r="AA501" t="s">
        <v>829</v>
      </c>
      <c r="AB501" t="s">
        <v>831</v>
      </c>
      <c r="AC501" t="s">
        <v>827</v>
      </c>
      <c r="AD501">
        <v>13</v>
      </c>
    </row>
    <row r="502" spans="26:30" x14ac:dyDescent="0.2">
      <c r="Z502" t="s">
        <v>832</v>
      </c>
      <c r="AA502" t="s">
        <v>829</v>
      </c>
      <c r="AB502" t="s">
        <v>831</v>
      </c>
      <c r="AC502" t="s">
        <v>790</v>
      </c>
      <c r="AD502">
        <v>13</v>
      </c>
    </row>
    <row r="503" spans="26:30" x14ac:dyDescent="0.2">
      <c r="Z503" t="s">
        <v>834</v>
      </c>
      <c r="AA503" t="s">
        <v>833</v>
      </c>
      <c r="AB503" t="s">
        <v>835</v>
      </c>
      <c r="AC503" t="s">
        <v>827</v>
      </c>
      <c r="AD503">
        <v>13</v>
      </c>
    </row>
    <row r="504" spans="26:30" x14ac:dyDescent="0.2">
      <c r="Z504" t="s">
        <v>836</v>
      </c>
      <c r="AA504" t="s">
        <v>833</v>
      </c>
      <c r="AB504" t="s">
        <v>835</v>
      </c>
      <c r="AC504" t="s">
        <v>790</v>
      </c>
      <c r="AD504">
        <v>13</v>
      </c>
    </row>
    <row r="505" spans="26:30" x14ac:dyDescent="0.2">
      <c r="Z505" t="s">
        <v>838</v>
      </c>
      <c r="AA505" t="s">
        <v>837</v>
      </c>
      <c r="AB505" t="s">
        <v>839</v>
      </c>
      <c r="AC505" t="s">
        <v>827</v>
      </c>
      <c r="AD505">
        <v>13</v>
      </c>
    </row>
    <row r="506" spans="26:30" x14ac:dyDescent="0.2">
      <c r="Z506" t="s">
        <v>840</v>
      </c>
      <c r="AA506" t="s">
        <v>837</v>
      </c>
      <c r="AB506" t="s">
        <v>839</v>
      </c>
      <c r="AC506" t="s">
        <v>790</v>
      </c>
      <c r="AD506">
        <v>13</v>
      </c>
    </row>
    <row r="507" spans="26:30" x14ac:dyDescent="0.2">
      <c r="Z507" t="s">
        <v>842</v>
      </c>
      <c r="AA507" t="s">
        <v>841</v>
      </c>
      <c r="AB507" t="s">
        <v>843</v>
      </c>
      <c r="AC507" t="s">
        <v>844</v>
      </c>
      <c r="AD507">
        <v>13</v>
      </c>
    </row>
    <row r="508" spans="26:30" x14ac:dyDescent="0.2">
      <c r="Z508" t="s">
        <v>846</v>
      </c>
      <c r="AA508" t="s">
        <v>845</v>
      </c>
      <c r="AB508" t="s">
        <v>847</v>
      </c>
      <c r="AC508" t="s">
        <v>848</v>
      </c>
      <c r="AD508">
        <v>13</v>
      </c>
    </row>
    <row r="509" spans="26:30" x14ac:dyDescent="0.2">
      <c r="Z509" t="s">
        <v>850</v>
      </c>
      <c r="AA509" t="s">
        <v>849</v>
      </c>
      <c r="AB509" t="s">
        <v>851</v>
      </c>
      <c r="AC509" t="s">
        <v>852</v>
      </c>
      <c r="AD509">
        <v>13</v>
      </c>
    </row>
    <row r="510" spans="26:30" x14ac:dyDescent="0.2">
      <c r="Z510" t="s">
        <v>854</v>
      </c>
      <c r="AA510" t="s">
        <v>853</v>
      </c>
      <c r="AB510" t="s">
        <v>855</v>
      </c>
      <c r="AC510" t="s">
        <v>856</v>
      </c>
      <c r="AD510">
        <v>13</v>
      </c>
    </row>
    <row r="511" spans="26:30" x14ac:dyDescent="0.2">
      <c r="Z511" t="s">
        <v>858</v>
      </c>
      <c r="AA511" t="s">
        <v>857</v>
      </c>
      <c r="AB511" t="s">
        <v>859</v>
      </c>
      <c r="AC511" t="s">
        <v>860</v>
      </c>
      <c r="AD511">
        <v>13</v>
      </c>
    </row>
    <row r="512" spans="26:30" x14ac:dyDescent="0.2">
      <c r="Z512" t="s">
        <v>862</v>
      </c>
      <c r="AA512" t="s">
        <v>861</v>
      </c>
      <c r="AB512" t="s">
        <v>863</v>
      </c>
      <c r="AC512" t="s">
        <v>864</v>
      </c>
      <c r="AD512">
        <v>13</v>
      </c>
    </row>
    <row r="513" spans="26:30" x14ac:dyDescent="0.2">
      <c r="Z513" t="s">
        <v>866</v>
      </c>
      <c r="AA513" t="s">
        <v>865</v>
      </c>
      <c r="AB513" t="s">
        <v>867</v>
      </c>
      <c r="AC513" t="s">
        <v>327</v>
      </c>
      <c r="AD513">
        <v>13</v>
      </c>
    </row>
    <row r="514" spans="26:30" x14ac:dyDescent="0.2">
      <c r="Z514" t="s">
        <v>869</v>
      </c>
      <c r="AA514" t="s">
        <v>868</v>
      </c>
      <c r="AB514" t="s">
        <v>870</v>
      </c>
      <c r="AC514" t="s">
        <v>871</v>
      </c>
      <c r="AD514">
        <v>13</v>
      </c>
    </row>
    <row r="515" spans="26:30" x14ac:dyDescent="0.2">
      <c r="Z515" t="s">
        <v>873</v>
      </c>
      <c r="AA515" t="s">
        <v>872</v>
      </c>
      <c r="AB515" t="s">
        <v>874</v>
      </c>
      <c r="AC515" t="s">
        <v>875</v>
      </c>
      <c r="AD515">
        <v>13</v>
      </c>
    </row>
    <row r="516" spans="26:30" x14ac:dyDescent="0.2">
      <c r="Z516" t="s">
        <v>877</v>
      </c>
      <c r="AA516" t="s">
        <v>876</v>
      </c>
      <c r="AB516" t="s">
        <v>878</v>
      </c>
      <c r="AC516" t="s">
        <v>879</v>
      </c>
      <c r="AD516">
        <v>13</v>
      </c>
    </row>
    <row r="517" spans="26:30" x14ac:dyDescent="0.2">
      <c r="Z517" t="s">
        <v>881</v>
      </c>
      <c r="AA517" t="s">
        <v>880</v>
      </c>
      <c r="AB517" t="s">
        <v>882</v>
      </c>
      <c r="AC517" t="s">
        <v>883</v>
      </c>
      <c r="AD517">
        <v>13</v>
      </c>
    </row>
    <row r="518" spans="26:30" x14ac:dyDescent="0.2">
      <c r="Z518" t="s">
        <v>885</v>
      </c>
      <c r="AA518" t="s">
        <v>884</v>
      </c>
      <c r="AB518" t="s">
        <v>886</v>
      </c>
      <c r="AC518" t="s">
        <v>887</v>
      </c>
      <c r="AD518">
        <v>13</v>
      </c>
    </row>
    <row r="519" spans="26:30" x14ac:dyDescent="0.2">
      <c r="Z519" t="s">
        <v>889</v>
      </c>
      <c r="AA519" t="s">
        <v>888</v>
      </c>
      <c r="AB519" t="s">
        <v>890</v>
      </c>
      <c r="AC519" t="s">
        <v>891</v>
      </c>
      <c r="AD519">
        <v>13</v>
      </c>
    </row>
    <row r="520" spans="26:30" x14ac:dyDescent="0.2">
      <c r="Z520" t="s">
        <v>893</v>
      </c>
      <c r="AA520" t="s">
        <v>892</v>
      </c>
      <c r="AB520" t="s">
        <v>894</v>
      </c>
      <c r="AC520" t="s">
        <v>895</v>
      </c>
      <c r="AD520">
        <v>13</v>
      </c>
    </row>
    <row r="521" spans="26:30" x14ac:dyDescent="0.2">
      <c r="Z521" t="s">
        <v>897</v>
      </c>
      <c r="AA521" t="s">
        <v>896</v>
      </c>
      <c r="AB521" t="s">
        <v>898</v>
      </c>
      <c r="AC521" t="s">
        <v>899</v>
      </c>
      <c r="AD521">
        <v>13</v>
      </c>
    </row>
    <row r="522" spans="26:30" x14ac:dyDescent="0.2">
      <c r="Z522" t="s">
        <v>901</v>
      </c>
      <c r="AA522" t="s">
        <v>900</v>
      </c>
      <c r="AB522" t="s">
        <v>902</v>
      </c>
      <c r="AC522" t="s">
        <v>161</v>
      </c>
      <c r="AD522">
        <v>13</v>
      </c>
    </row>
    <row r="523" spans="26:30" x14ac:dyDescent="0.2">
      <c r="Z523" t="s">
        <v>904</v>
      </c>
      <c r="AA523" t="s">
        <v>903</v>
      </c>
      <c r="AB523" t="s">
        <v>905</v>
      </c>
      <c r="AC523" t="s">
        <v>906</v>
      </c>
      <c r="AD523">
        <v>13</v>
      </c>
    </row>
    <row r="524" spans="26:30" x14ac:dyDescent="0.2">
      <c r="Z524" t="s">
        <v>908</v>
      </c>
      <c r="AA524" t="s">
        <v>907</v>
      </c>
      <c r="AB524" t="s">
        <v>909</v>
      </c>
      <c r="AC524" t="s">
        <v>910</v>
      </c>
      <c r="AD524">
        <v>13</v>
      </c>
    </row>
    <row r="525" spans="26:30" x14ac:dyDescent="0.2">
      <c r="Z525" t="s">
        <v>912</v>
      </c>
      <c r="AA525" t="s">
        <v>911</v>
      </c>
      <c r="AB525" t="s">
        <v>913</v>
      </c>
      <c r="AC525" t="s">
        <v>914</v>
      </c>
      <c r="AD525">
        <v>13</v>
      </c>
    </row>
    <row r="526" spans="26:30" x14ac:dyDescent="0.2">
      <c r="Z526" t="s">
        <v>916</v>
      </c>
      <c r="AA526" t="s">
        <v>915</v>
      </c>
      <c r="AB526" t="s">
        <v>917</v>
      </c>
      <c r="AC526" t="s">
        <v>790</v>
      </c>
      <c r="AD526">
        <v>13</v>
      </c>
    </row>
    <row r="527" spans="26:30" x14ac:dyDescent="0.2">
      <c r="Z527" t="s">
        <v>919</v>
      </c>
      <c r="AA527" t="s">
        <v>918</v>
      </c>
      <c r="AB527" t="s">
        <v>920</v>
      </c>
      <c r="AC527" t="s">
        <v>921</v>
      </c>
      <c r="AD527">
        <v>13</v>
      </c>
    </row>
    <row r="528" spans="26:30" x14ac:dyDescent="0.2">
      <c r="Z528" t="s">
        <v>923</v>
      </c>
      <c r="AA528" t="s">
        <v>922</v>
      </c>
      <c r="AB528" t="s">
        <v>924</v>
      </c>
      <c r="AC528" t="s">
        <v>925</v>
      </c>
      <c r="AD528">
        <v>13</v>
      </c>
    </row>
    <row r="529" spans="26:30" x14ac:dyDescent="0.2">
      <c r="Z529" t="s">
        <v>927</v>
      </c>
      <c r="AA529" t="s">
        <v>926</v>
      </c>
      <c r="AB529" t="s">
        <v>928</v>
      </c>
      <c r="AC529" t="s">
        <v>929</v>
      </c>
      <c r="AD529">
        <v>13</v>
      </c>
    </row>
    <row r="530" spans="26:30" x14ac:dyDescent="0.2">
      <c r="Z530" t="s">
        <v>931</v>
      </c>
      <c r="AA530" t="s">
        <v>930</v>
      </c>
      <c r="AB530" t="s">
        <v>932</v>
      </c>
      <c r="AC530" t="s">
        <v>933</v>
      </c>
      <c r="AD530">
        <v>13</v>
      </c>
    </row>
    <row r="531" spans="26:30" x14ac:dyDescent="0.2">
      <c r="Z531" t="s">
        <v>935</v>
      </c>
      <c r="AA531" t="s">
        <v>934</v>
      </c>
      <c r="AB531" t="s">
        <v>936</v>
      </c>
      <c r="AC531" t="s">
        <v>476</v>
      </c>
      <c r="AD531">
        <v>13</v>
      </c>
    </row>
    <row r="532" spans="26:30" x14ac:dyDescent="0.2">
      <c r="Z532" t="s">
        <v>938</v>
      </c>
      <c r="AA532" t="s">
        <v>937</v>
      </c>
      <c r="AB532" t="s">
        <v>939</v>
      </c>
      <c r="AC532" t="s">
        <v>940</v>
      </c>
      <c r="AD532">
        <v>13</v>
      </c>
    </row>
    <row r="533" spans="26:30" x14ac:dyDescent="0.2">
      <c r="Z533" t="s">
        <v>942</v>
      </c>
      <c r="AA533" t="s">
        <v>941</v>
      </c>
      <c r="AB533" t="s">
        <v>943</v>
      </c>
      <c r="AC533" t="s">
        <v>944</v>
      </c>
      <c r="AD533">
        <v>13</v>
      </c>
    </row>
    <row r="534" spans="26:30" x14ac:dyDescent="0.2">
      <c r="Z534" t="s">
        <v>945</v>
      </c>
      <c r="AA534" t="s">
        <v>607</v>
      </c>
      <c r="AB534" t="s">
        <v>609</v>
      </c>
      <c r="AC534" t="s">
        <v>946</v>
      </c>
      <c r="AD534">
        <v>13</v>
      </c>
    </row>
    <row r="535" spans="26:30" x14ac:dyDescent="0.2">
      <c r="Z535" t="s">
        <v>947</v>
      </c>
      <c r="AA535" t="s">
        <v>607</v>
      </c>
      <c r="AB535" t="s">
        <v>609</v>
      </c>
      <c r="AC535" t="s">
        <v>948</v>
      </c>
      <c r="AD535">
        <v>13</v>
      </c>
    </row>
    <row r="536" spans="26:30" x14ac:dyDescent="0.2">
      <c r="Z536" t="s">
        <v>949</v>
      </c>
      <c r="AA536" t="s">
        <v>604</v>
      </c>
      <c r="AB536" t="s">
        <v>606</v>
      </c>
      <c r="AC536" t="s">
        <v>950</v>
      </c>
      <c r="AD536">
        <v>13</v>
      </c>
    </row>
    <row r="537" spans="26:30" x14ac:dyDescent="0.2">
      <c r="Z537" t="s">
        <v>951</v>
      </c>
      <c r="AA537" t="s">
        <v>595</v>
      </c>
      <c r="AB537" t="s">
        <v>597</v>
      </c>
      <c r="AC537" t="s">
        <v>952</v>
      </c>
      <c r="AD537">
        <v>13</v>
      </c>
    </row>
    <row r="538" spans="26:30" x14ac:dyDescent="0.2">
      <c r="Z538" t="s">
        <v>951</v>
      </c>
      <c r="AA538" t="s">
        <v>953</v>
      </c>
      <c r="AB538" t="s">
        <v>954</v>
      </c>
      <c r="AC538" t="s">
        <v>952</v>
      </c>
      <c r="AD538">
        <v>13</v>
      </c>
    </row>
    <row r="539" spans="26:30" x14ac:dyDescent="0.2">
      <c r="Z539" t="s">
        <v>955</v>
      </c>
      <c r="AA539" t="s">
        <v>635</v>
      </c>
      <c r="AB539" t="s">
        <v>637</v>
      </c>
      <c r="AC539" t="s">
        <v>956</v>
      </c>
      <c r="AD539">
        <v>13</v>
      </c>
    </row>
    <row r="540" spans="26:30" x14ac:dyDescent="0.2">
      <c r="Z540" t="s">
        <v>957</v>
      </c>
      <c r="AA540" t="s">
        <v>584</v>
      </c>
      <c r="AB540" t="s">
        <v>586</v>
      </c>
      <c r="AC540" t="s">
        <v>958</v>
      </c>
      <c r="AD540">
        <v>13</v>
      </c>
    </row>
    <row r="541" spans="26:30" x14ac:dyDescent="0.2">
      <c r="Z541" t="s">
        <v>959</v>
      </c>
      <c r="AA541" t="s">
        <v>584</v>
      </c>
      <c r="AB541" t="s">
        <v>586</v>
      </c>
      <c r="AC541" t="s">
        <v>790</v>
      </c>
      <c r="AD541">
        <v>13</v>
      </c>
    </row>
    <row r="542" spans="26:30" x14ac:dyDescent="0.2">
      <c r="Z542" t="s">
        <v>960</v>
      </c>
      <c r="AA542" t="s">
        <v>953</v>
      </c>
      <c r="AB542" t="s">
        <v>954</v>
      </c>
      <c r="AC542" t="s">
        <v>961</v>
      </c>
      <c r="AD542">
        <v>13</v>
      </c>
    </row>
    <row r="543" spans="26:30" x14ac:dyDescent="0.2">
      <c r="Z543" t="s">
        <v>963</v>
      </c>
      <c r="AA543" t="s">
        <v>962</v>
      </c>
      <c r="AB543" t="s">
        <v>964</v>
      </c>
      <c r="AC543" t="s">
        <v>871</v>
      </c>
      <c r="AD543">
        <v>13</v>
      </c>
    </row>
    <row r="544" spans="26:30" x14ac:dyDescent="0.2">
      <c r="Z544" t="s">
        <v>965</v>
      </c>
      <c r="AA544" t="s">
        <v>560</v>
      </c>
      <c r="AB544" t="s">
        <v>562</v>
      </c>
      <c r="AC544" t="s">
        <v>966</v>
      </c>
      <c r="AD544">
        <v>9.75</v>
      </c>
    </row>
    <row r="545" spans="26:30" x14ac:dyDescent="0.2">
      <c r="Z545" t="s">
        <v>967</v>
      </c>
      <c r="AA545" t="s">
        <v>560</v>
      </c>
      <c r="AB545" t="s">
        <v>562</v>
      </c>
      <c r="AC545" t="s">
        <v>968</v>
      </c>
      <c r="AD545">
        <v>9.75</v>
      </c>
    </row>
    <row r="546" spans="26:30" x14ac:dyDescent="0.2">
      <c r="Z546" t="s">
        <v>969</v>
      </c>
      <c r="AA546" t="s">
        <v>560</v>
      </c>
      <c r="AB546" t="s">
        <v>562</v>
      </c>
      <c r="AC546" t="s">
        <v>970</v>
      </c>
      <c r="AD546">
        <v>9.75</v>
      </c>
    </row>
    <row r="547" spans="26:30" x14ac:dyDescent="0.2">
      <c r="Z547" t="s">
        <v>971</v>
      </c>
      <c r="AA547" t="s">
        <v>560</v>
      </c>
      <c r="AB547" t="s">
        <v>562</v>
      </c>
      <c r="AC547" t="s">
        <v>972</v>
      </c>
      <c r="AD547">
        <v>9.75</v>
      </c>
    </row>
    <row r="548" spans="26:30" x14ac:dyDescent="0.2">
      <c r="Z548" t="s">
        <v>973</v>
      </c>
      <c r="AA548" t="s">
        <v>560</v>
      </c>
      <c r="AB548" t="s">
        <v>562</v>
      </c>
      <c r="AC548" t="s">
        <v>974</v>
      </c>
      <c r="AD548">
        <v>9.75</v>
      </c>
    </row>
    <row r="549" spans="26:30" x14ac:dyDescent="0.2">
      <c r="Z549" t="s">
        <v>975</v>
      </c>
      <c r="AA549" t="s">
        <v>560</v>
      </c>
      <c r="AB549" t="s">
        <v>562</v>
      </c>
      <c r="AC549" t="s">
        <v>976</v>
      </c>
      <c r="AD549">
        <v>9.75</v>
      </c>
    </row>
    <row r="550" spans="26:30" x14ac:dyDescent="0.2">
      <c r="Z550" t="s">
        <v>977</v>
      </c>
      <c r="AA550" t="s">
        <v>560</v>
      </c>
      <c r="AB550" t="s">
        <v>562</v>
      </c>
      <c r="AC550" t="s">
        <v>978</v>
      </c>
      <c r="AD550">
        <v>9.75</v>
      </c>
    </row>
    <row r="551" spans="26:30" x14ac:dyDescent="0.2">
      <c r="Z551" t="s">
        <v>979</v>
      </c>
      <c r="AA551" t="s">
        <v>560</v>
      </c>
      <c r="AB551" t="s">
        <v>562</v>
      </c>
      <c r="AC551" t="s">
        <v>980</v>
      </c>
      <c r="AD551">
        <v>9.75</v>
      </c>
    </row>
    <row r="552" spans="26:30" x14ac:dyDescent="0.2">
      <c r="Z552" t="s">
        <v>981</v>
      </c>
      <c r="AA552" t="s">
        <v>560</v>
      </c>
      <c r="AB552" t="s">
        <v>562</v>
      </c>
      <c r="AC552" t="s">
        <v>982</v>
      </c>
      <c r="AD552">
        <v>9.75</v>
      </c>
    </row>
    <row r="553" spans="26:30" x14ac:dyDescent="0.2">
      <c r="Z553" t="s">
        <v>983</v>
      </c>
      <c r="AA553" t="s">
        <v>560</v>
      </c>
      <c r="AB553" t="s">
        <v>562</v>
      </c>
      <c r="AC553" t="s">
        <v>887</v>
      </c>
      <c r="AD553">
        <v>9.75</v>
      </c>
    </row>
    <row r="554" spans="26:30" x14ac:dyDescent="0.2">
      <c r="Z554" t="s">
        <v>984</v>
      </c>
      <c r="AA554" t="s">
        <v>560</v>
      </c>
      <c r="AB554" t="s">
        <v>562</v>
      </c>
      <c r="AC554" t="s">
        <v>985</v>
      </c>
      <c r="AD554">
        <v>9.75</v>
      </c>
    </row>
    <row r="555" spans="26:30" x14ac:dyDescent="0.2">
      <c r="Z555" t="s">
        <v>986</v>
      </c>
      <c r="AA555" t="s">
        <v>560</v>
      </c>
      <c r="AB555" t="s">
        <v>562</v>
      </c>
      <c r="AC555" t="s">
        <v>987</v>
      </c>
      <c r="AD555">
        <v>9.75</v>
      </c>
    </row>
    <row r="556" spans="26:30" x14ac:dyDescent="0.2">
      <c r="Z556" t="s">
        <v>989</v>
      </c>
      <c r="AA556" t="s">
        <v>988</v>
      </c>
      <c r="AB556" t="s">
        <v>990</v>
      </c>
      <c r="AC556" t="s">
        <v>827</v>
      </c>
      <c r="AD556">
        <v>13</v>
      </c>
    </row>
    <row r="557" spans="26:30" x14ac:dyDescent="0.2">
      <c r="Z557" t="s">
        <v>991</v>
      </c>
      <c r="AA557" t="s">
        <v>988</v>
      </c>
      <c r="AB557" t="s">
        <v>990</v>
      </c>
      <c r="AC557" t="s">
        <v>790</v>
      </c>
      <c r="AD557">
        <v>13</v>
      </c>
    </row>
    <row r="558" spans="26:30" x14ac:dyDescent="0.2">
      <c r="Z558" t="s">
        <v>992</v>
      </c>
      <c r="AA558" t="s">
        <v>988</v>
      </c>
      <c r="AB558" t="s">
        <v>990</v>
      </c>
      <c r="AC558" t="s">
        <v>571</v>
      </c>
      <c r="AD558">
        <v>13</v>
      </c>
    </row>
    <row r="559" spans="26:30" x14ac:dyDescent="0.2">
      <c r="Z559" t="s">
        <v>993</v>
      </c>
      <c r="AA559" t="s">
        <v>988</v>
      </c>
      <c r="AB559" t="s">
        <v>990</v>
      </c>
      <c r="AC559" t="s">
        <v>216</v>
      </c>
      <c r="AD559">
        <v>13</v>
      </c>
    </row>
    <row r="560" spans="26:30" x14ac:dyDescent="0.2">
      <c r="Z560" t="s">
        <v>994</v>
      </c>
      <c r="AA560" t="s">
        <v>988</v>
      </c>
      <c r="AB560" t="s">
        <v>990</v>
      </c>
      <c r="AC560" t="s">
        <v>980</v>
      </c>
      <c r="AD560">
        <v>13</v>
      </c>
    </row>
    <row r="561" spans="26:30" x14ac:dyDescent="0.2">
      <c r="Z561" t="s">
        <v>996</v>
      </c>
      <c r="AA561" t="s">
        <v>995</v>
      </c>
      <c r="AB561" t="s">
        <v>997</v>
      </c>
      <c r="AC561" t="s">
        <v>161</v>
      </c>
      <c r="AD561">
        <v>17.25</v>
      </c>
    </row>
    <row r="562" spans="26:30" x14ac:dyDescent="0.2">
      <c r="Z562" t="s">
        <v>998</v>
      </c>
      <c r="AA562" t="s">
        <v>995</v>
      </c>
      <c r="AB562" t="s">
        <v>997</v>
      </c>
      <c r="AC562" t="s">
        <v>804</v>
      </c>
      <c r="AD562">
        <v>17.25</v>
      </c>
    </row>
    <row r="563" spans="26:30" x14ac:dyDescent="0.2">
      <c r="Z563" t="s">
        <v>999</v>
      </c>
      <c r="AA563" t="s">
        <v>995</v>
      </c>
      <c r="AB563" t="s">
        <v>997</v>
      </c>
      <c r="AC563" t="s">
        <v>642</v>
      </c>
      <c r="AD563">
        <v>17.25</v>
      </c>
    </row>
    <row r="564" spans="26:30" x14ac:dyDescent="0.2">
      <c r="Z564" t="s">
        <v>1001</v>
      </c>
      <c r="AA564" t="s">
        <v>1000</v>
      </c>
      <c r="AB564" t="s">
        <v>1002</v>
      </c>
      <c r="AC564" t="s">
        <v>177</v>
      </c>
      <c r="AD564">
        <v>13</v>
      </c>
    </row>
    <row r="565" spans="26:30" x14ac:dyDescent="0.2">
      <c r="Z565" t="s">
        <v>1003</v>
      </c>
      <c r="AA565" t="s">
        <v>1000</v>
      </c>
      <c r="AB565" t="s">
        <v>1002</v>
      </c>
      <c r="AC565" t="s">
        <v>47</v>
      </c>
      <c r="AD565">
        <v>13</v>
      </c>
    </row>
    <row r="566" spans="26:30" x14ac:dyDescent="0.2">
      <c r="Z566" t="s">
        <v>1004</v>
      </c>
      <c r="AA566" t="s">
        <v>1000</v>
      </c>
      <c r="AB566" t="s">
        <v>1002</v>
      </c>
      <c r="AC566" t="s">
        <v>504</v>
      </c>
      <c r="AD566">
        <v>13</v>
      </c>
    </row>
    <row r="567" spans="26:30" x14ac:dyDescent="0.2">
      <c r="Z567" t="s">
        <v>1005</v>
      </c>
      <c r="AA567" t="s">
        <v>604</v>
      </c>
      <c r="AB567" t="s">
        <v>606</v>
      </c>
      <c r="AC567" t="s">
        <v>1006</v>
      </c>
      <c r="AD567">
        <v>13</v>
      </c>
    </row>
    <row r="568" spans="26:30" x14ac:dyDescent="0.2">
      <c r="Z568" t="s">
        <v>1007</v>
      </c>
      <c r="AA568" t="s">
        <v>598</v>
      </c>
      <c r="AB568" t="s">
        <v>599</v>
      </c>
      <c r="AC568" t="s">
        <v>827</v>
      </c>
      <c r="AD568">
        <v>13</v>
      </c>
    </row>
    <row r="569" spans="26:30" x14ac:dyDescent="0.2">
      <c r="Z569" t="s">
        <v>1009</v>
      </c>
      <c r="AA569" t="s">
        <v>1008</v>
      </c>
      <c r="AB569" t="s">
        <v>1010</v>
      </c>
      <c r="AC569" t="s">
        <v>1011</v>
      </c>
      <c r="AD569">
        <v>13</v>
      </c>
    </row>
    <row r="570" spans="26:30" x14ac:dyDescent="0.2">
      <c r="Z570" t="s">
        <v>1013</v>
      </c>
      <c r="AA570" t="s">
        <v>1012</v>
      </c>
      <c r="AB570" t="s">
        <v>1014</v>
      </c>
      <c r="AC570" t="s">
        <v>968</v>
      </c>
      <c r="AD570">
        <v>13</v>
      </c>
    </row>
    <row r="571" spans="26:30" x14ac:dyDescent="0.2">
      <c r="Z571" t="s">
        <v>1015</v>
      </c>
      <c r="AA571" t="s">
        <v>565</v>
      </c>
      <c r="AB571" t="s">
        <v>567</v>
      </c>
      <c r="AC571" t="s">
        <v>985</v>
      </c>
      <c r="AD571">
        <v>13</v>
      </c>
    </row>
    <row r="572" spans="26:30" x14ac:dyDescent="0.2">
      <c r="Z572" t="s">
        <v>1017</v>
      </c>
      <c r="AA572" t="s">
        <v>1016</v>
      </c>
      <c r="AB572" t="s">
        <v>1018</v>
      </c>
      <c r="AC572" t="s">
        <v>987</v>
      </c>
      <c r="AD572">
        <v>13</v>
      </c>
    </row>
    <row r="573" spans="26:30" x14ac:dyDescent="0.2">
      <c r="Z573" t="s">
        <v>1020</v>
      </c>
      <c r="AA573" t="s">
        <v>1019</v>
      </c>
      <c r="AB573" t="s">
        <v>1021</v>
      </c>
      <c r="AC573" t="s">
        <v>1022</v>
      </c>
      <c r="AD573">
        <v>13</v>
      </c>
    </row>
    <row r="574" spans="26:30" x14ac:dyDescent="0.2">
      <c r="Z574" t="s">
        <v>1023</v>
      </c>
      <c r="AA574" t="s">
        <v>584</v>
      </c>
      <c r="AB574" t="s">
        <v>586</v>
      </c>
      <c r="AC574" t="s">
        <v>1024</v>
      </c>
      <c r="AD574">
        <v>13</v>
      </c>
    </row>
    <row r="575" spans="26:30" x14ac:dyDescent="0.2">
      <c r="Z575" t="s">
        <v>1025</v>
      </c>
      <c r="AA575" t="s">
        <v>584</v>
      </c>
      <c r="AB575" t="s">
        <v>586</v>
      </c>
      <c r="AC575" t="s">
        <v>1011</v>
      </c>
      <c r="AD575">
        <v>13</v>
      </c>
    </row>
    <row r="576" spans="26:30" x14ac:dyDescent="0.2">
      <c r="Z576" t="s">
        <v>1026</v>
      </c>
      <c r="AA576" t="s">
        <v>684</v>
      </c>
      <c r="AB576" t="s">
        <v>686</v>
      </c>
      <c r="AC576" t="s">
        <v>1027</v>
      </c>
      <c r="AD576">
        <v>13</v>
      </c>
    </row>
    <row r="577" spans="26:30" x14ac:dyDescent="0.2">
      <c r="Z577" t="s">
        <v>1028</v>
      </c>
      <c r="AA577" t="s">
        <v>995</v>
      </c>
      <c r="AB577" t="s">
        <v>997</v>
      </c>
      <c r="AC577" t="s">
        <v>525</v>
      </c>
      <c r="AD577">
        <v>13</v>
      </c>
    </row>
    <row r="578" spans="26:30" x14ac:dyDescent="0.2">
      <c r="Z578" t="s">
        <v>1029</v>
      </c>
      <c r="AA578" t="s">
        <v>995</v>
      </c>
      <c r="AB578" t="s">
        <v>997</v>
      </c>
      <c r="AC578" t="s">
        <v>47</v>
      </c>
      <c r="AD578">
        <v>13</v>
      </c>
    </row>
    <row r="579" spans="26:30" x14ac:dyDescent="0.2">
      <c r="Z579" t="s">
        <v>1031</v>
      </c>
      <c r="AA579" t="s">
        <v>1030</v>
      </c>
      <c r="AB579" t="s">
        <v>1032</v>
      </c>
      <c r="AC579" t="s">
        <v>1033</v>
      </c>
      <c r="AD579">
        <v>13</v>
      </c>
    </row>
    <row r="580" spans="26:30" x14ac:dyDescent="0.2">
      <c r="Z580" t="s">
        <v>1035</v>
      </c>
      <c r="AA580" t="s">
        <v>1034</v>
      </c>
      <c r="AB580" t="s">
        <v>1036</v>
      </c>
      <c r="AC580" t="s">
        <v>1037</v>
      </c>
      <c r="AD580">
        <v>13</v>
      </c>
    </row>
    <row r="581" spans="26:30" x14ac:dyDescent="0.2">
      <c r="Z581" t="s">
        <v>1038</v>
      </c>
      <c r="AA581" t="s">
        <v>743</v>
      </c>
      <c r="AB581" t="s">
        <v>745</v>
      </c>
      <c r="AC581" t="s">
        <v>216</v>
      </c>
      <c r="AD581">
        <v>13</v>
      </c>
    </row>
    <row r="582" spans="26:30" x14ac:dyDescent="0.2">
      <c r="Z582" t="s">
        <v>1040</v>
      </c>
      <c r="AA582" t="s">
        <v>1039</v>
      </c>
      <c r="AB582" t="s">
        <v>1041</v>
      </c>
      <c r="AC582" t="s">
        <v>216</v>
      </c>
      <c r="AD582">
        <v>11.75</v>
      </c>
    </row>
    <row r="583" spans="26:30" x14ac:dyDescent="0.2">
      <c r="Z583" t="s">
        <v>1042</v>
      </c>
      <c r="AA583" t="s">
        <v>560</v>
      </c>
      <c r="AB583" t="s">
        <v>562</v>
      </c>
      <c r="AC583" t="s">
        <v>1022</v>
      </c>
      <c r="AD583">
        <v>9.75</v>
      </c>
    </row>
    <row r="584" spans="26:30" x14ac:dyDescent="0.2">
      <c r="Z584" t="s">
        <v>1043</v>
      </c>
      <c r="AA584" t="s">
        <v>1008</v>
      </c>
      <c r="AB584" t="s">
        <v>1010</v>
      </c>
      <c r="AC584" t="s">
        <v>177</v>
      </c>
      <c r="AD584">
        <v>13</v>
      </c>
    </row>
    <row r="585" spans="26:30" x14ac:dyDescent="0.2">
      <c r="Z585" t="s">
        <v>1045</v>
      </c>
      <c r="AA585" t="s">
        <v>1044</v>
      </c>
      <c r="AB585" t="s">
        <v>1046</v>
      </c>
      <c r="AC585" t="s">
        <v>238</v>
      </c>
      <c r="AD585">
        <v>13</v>
      </c>
    </row>
    <row r="586" spans="26:30" x14ac:dyDescent="0.2">
      <c r="Z586" t="s">
        <v>1047</v>
      </c>
      <c r="AA586" t="s">
        <v>1039</v>
      </c>
      <c r="AB586" t="s">
        <v>1041</v>
      </c>
      <c r="AC586" t="s">
        <v>243</v>
      </c>
      <c r="AD586">
        <v>13</v>
      </c>
    </row>
    <row r="587" spans="26:30" x14ac:dyDescent="0.2">
      <c r="Z587" t="s">
        <v>1048</v>
      </c>
      <c r="AA587" t="s">
        <v>1039</v>
      </c>
      <c r="AB587" t="s">
        <v>1041</v>
      </c>
      <c r="AC587" t="s">
        <v>161</v>
      </c>
      <c r="AD587">
        <v>13</v>
      </c>
    </row>
    <row r="588" spans="26:30" x14ac:dyDescent="0.2">
      <c r="Z588" t="s">
        <v>1049</v>
      </c>
      <c r="AA588" t="s">
        <v>568</v>
      </c>
      <c r="AB588" t="s">
        <v>570</v>
      </c>
      <c r="AC588" t="s">
        <v>161</v>
      </c>
      <c r="AD588">
        <v>13</v>
      </c>
    </row>
    <row r="589" spans="26:30" x14ac:dyDescent="0.2">
      <c r="Z589" t="s">
        <v>1050</v>
      </c>
      <c r="AA589" t="s">
        <v>739</v>
      </c>
      <c r="AB589" t="s">
        <v>741</v>
      </c>
      <c r="AC589" t="s">
        <v>827</v>
      </c>
      <c r="AD589">
        <v>9.75</v>
      </c>
    </row>
    <row r="590" spans="26:30" x14ac:dyDescent="0.2">
      <c r="Z590" t="s">
        <v>1052</v>
      </c>
      <c r="AA590" t="s">
        <v>1051</v>
      </c>
      <c r="AB590" t="s">
        <v>1053</v>
      </c>
      <c r="AC590" t="s">
        <v>827</v>
      </c>
      <c r="AD590">
        <v>13</v>
      </c>
    </row>
    <row r="591" spans="26:30" x14ac:dyDescent="0.2">
      <c r="Z591" t="s">
        <v>1055</v>
      </c>
      <c r="AA591" t="s">
        <v>1054</v>
      </c>
      <c r="AB591" t="s">
        <v>1056</v>
      </c>
      <c r="AC591" t="s">
        <v>827</v>
      </c>
      <c r="AD591">
        <v>13</v>
      </c>
    </row>
    <row r="592" spans="26:30" x14ac:dyDescent="0.2">
      <c r="Z592" t="s">
        <v>1057</v>
      </c>
      <c r="AA592" t="s">
        <v>739</v>
      </c>
      <c r="AB592" t="s">
        <v>741</v>
      </c>
      <c r="AC592" t="s">
        <v>161</v>
      </c>
      <c r="AD592">
        <v>9.75</v>
      </c>
    </row>
    <row r="593" spans="26:30" x14ac:dyDescent="0.2">
      <c r="Z593" t="s">
        <v>1058</v>
      </c>
      <c r="AA593" t="s">
        <v>739</v>
      </c>
      <c r="AB593" t="s">
        <v>741</v>
      </c>
      <c r="AC593" t="s">
        <v>790</v>
      </c>
      <c r="AD593">
        <v>9.75</v>
      </c>
    </row>
    <row r="594" spans="26:30" x14ac:dyDescent="0.2">
      <c r="Z594" t="s">
        <v>1060</v>
      </c>
      <c r="AA594" t="s">
        <v>1059</v>
      </c>
      <c r="AB594" t="s">
        <v>1061</v>
      </c>
      <c r="AC594" t="s">
        <v>161</v>
      </c>
      <c r="AD594">
        <v>13</v>
      </c>
    </row>
    <row r="595" spans="26:30" x14ac:dyDescent="0.2">
      <c r="Z595" t="s">
        <v>1063</v>
      </c>
      <c r="AA595" t="s">
        <v>1062</v>
      </c>
      <c r="AB595" t="s">
        <v>1064</v>
      </c>
      <c r="AC595" t="s">
        <v>1065</v>
      </c>
      <c r="AD595">
        <v>11.75</v>
      </c>
    </row>
    <row r="596" spans="26:30" x14ac:dyDescent="0.2">
      <c r="Z596" t="s">
        <v>1067</v>
      </c>
      <c r="AA596" t="s">
        <v>1066</v>
      </c>
      <c r="AB596" t="s">
        <v>1068</v>
      </c>
      <c r="AC596" t="s">
        <v>475</v>
      </c>
      <c r="AD596">
        <v>11.75</v>
      </c>
    </row>
    <row r="597" spans="26:30" x14ac:dyDescent="0.2">
      <c r="Z597" t="s">
        <v>1070</v>
      </c>
      <c r="AA597" t="s">
        <v>1069</v>
      </c>
      <c r="AB597" t="s">
        <v>1071</v>
      </c>
      <c r="AC597" t="s">
        <v>475</v>
      </c>
      <c r="AD597">
        <v>11.75</v>
      </c>
    </row>
    <row r="598" spans="26:30" x14ac:dyDescent="0.2">
      <c r="Z598" t="s">
        <v>1073</v>
      </c>
      <c r="AA598" t="s">
        <v>1072</v>
      </c>
      <c r="AB598" t="s">
        <v>1074</v>
      </c>
      <c r="AC598" t="s">
        <v>235</v>
      </c>
      <c r="AD598">
        <v>11.75</v>
      </c>
    </row>
    <row r="599" spans="26:30" x14ac:dyDescent="0.2">
      <c r="Z599" t="s">
        <v>1076</v>
      </c>
      <c r="AA599" t="s">
        <v>1075</v>
      </c>
      <c r="AB599" t="s">
        <v>1077</v>
      </c>
      <c r="AC599" t="s">
        <v>1078</v>
      </c>
      <c r="AD599">
        <v>11.75</v>
      </c>
    </row>
    <row r="600" spans="26:30" x14ac:dyDescent="0.2">
      <c r="Z600" t="s">
        <v>1080</v>
      </c>
      <c r="AA600" t="s">
        <v>1079</v>
      </c>
      <c r="AB600" t="s">
        <v>1081</v>
      </c>
      <c r="AC600" t="s">
        <v>47</v>
      </c>
      <c r="AD600">
        <v>11.75</v>
      </c>
    </row>
    <row r="601" spans="26:30" x14ac:dyDescent="0.2">
      <c r="Z601" t="s">
        <v>1083</v>
      </c>
      <c r="AA601" t="s">
        <v>1082</v>
      </c>
      <c r="AB601" t="s">
        <v>1084</v>
      </c>
      <c r="AC601" t="s">
        <v>188</v>
      </c>
      <c r="AD601">
        <v>11.75</v>
      </c>
    </row>
    <row r="602" spans="26:30" x14ac:dyDescent="0.2">
      <c r="Z602" t="s">
        <v>1086</v>
      </c>
      <c r="AA602" t="s">
        <v>1085</v>
      </c>
      <c r="AB602" t="s">
        <v>1087</v>
      </c>
      <c r="AC602" t="s">
        <v>238</v>
      </c>
      <c r="AD602">
        <v>11.75</v>
      </c>
    </row>
    <row r="603" spans="26:30" x14ac:dyDescent="0.2">
      <c r="Z603" t="s">
        <v>1089</v>
      </c>
      <c r="AA603" t="s">
        <v>1088</v>
      </c>
      <c r="AB603" t="s">
        <v>1090</v>
      </c>
      <c r="AC603" t="s">
        <v>1091</v>
      </c>
      <c r="AD603">
        <v>11.75</v>
      </c>
    </row>
    <row r="604" spans="26:30" x14ac:dyDescent="0.2">
      <c r="Z604" t="s">
        <v>1093</v>
      </c>
      <c r="AA604" t="s">
        <v>1092</v>
      </c>
      <c r="AB604" t="s">
        <v>1094</v>
      </c>
      <c r="AC604" t="s">
        <v>1095</v>
      </c>
      <c r="AD604">
        <v>11.75</v>
      </c>
    </row>
    <row r="605" spans="26:30" x14ac:dyDescent="0.2">
      <c r="Z605" t="s">
        <v>1096</v>
      </c>
      <c r="AA605" t="s">
        <v>1092</v>
      </c>
      <c r="AB605" t="s">
        <v>1094</v>
      </c>
      <c r="AC605" t="s">
        <v>1097</v>
      </c>
      <c r="AD605">
        <v>11.75</v>
      </c>
    </row>
    <row r="606" spans="26:30" x14ac:dyDescent="0.2">
      <c r="Z606" t="s">
        <v>1099</v>
      </c>
      <c r="AA606" t="s">
        <v>1098</v>
      </c>
      <c r="AB606" t="s">
        <v>1100</v>
      </c>
      <c r="AC606" t="s">
        <v>187</v>
      </c>
      <c r="AD606">
        <v>11.75</v>
      </c>
    </row>
    <row r="607" spans="26:30" x14ac:dyDescent="0.2">
      <c r="Z607" t="s">
        <v>1101</v>
      </c>
      <c r="AA607" t="s">
        <v>1092</v>
      </c>
      <c r="AB607" t="s">
        <v>1094</v>
      </c>
      <c r="AC607" t="s">
        <v>1102</v>
      </c>
      <c r="AD607">
        <v>11.75</v>
      </c>
    </row>
    <row r="608" spans="26:30" x14ac:dyDescent="0.2">
      <c r="Z608" t="s">
        <v>1104</v>
      </c>
      <c r="AA608" t="s">
        <v>1103</v>
      </c>
      <c r="AB608" t="s">
        <v>1105</v>
      </c>
      <c r="AC608" t="s">
        <v>1106</v>
      </c>
      <c r="AD608">
        <v>11.75</v>
      </c>
    </row>
    <row r="609" spans="26:30" x14ac:dyDescent="0.2">
      <c r="Z609" t="s">
        <v>1108</v>
      </c>
      <c r="AA609" t="s">
        <v>1107</v>
      </c>
      <c r="AB609" t="s">
        <v>1109</v>
      </c>
      <c r="AC609" t="s">
        <v>187</v>
      </c>
      <c r="AD609">
        <v>11.75</v>
      </c>
    </row>
    <row r="610" spans="26:30" x14ac:dyDescent="0.2">
      <c r="Z610" t="s">
        <v>1111</v>
      </c>
      <c r="AA610" t="s">
        <v>1110</v>
      </c>
      <c r="AB610" t="s">
        <v>1112</v>
      </c>
      <c r="AC610" t="s">
        <v>238</v>
      </c>
      <c r="AD610">
        <v>11.75</v>
      </c>
    </row>
    <row r="611" spans="26:30" x14ac:dyDescent="0.2">
      <c r="Z611" t="s">
        <v>1114</v>
      </c>
      <c r="AA611" t="s">
        <v>1113</v>
      </c>
      <c r="AB611" t="s">
        <v>1115</v>
      </c>
      <c r="AC611" t="s">
        <v>187</v>
      </c>
      <c r="AD611">
        <v>11.75</v>
      </c>
    </row>
    <row r="612" spans="26:30" x14ac:dyDescent="0.2">
      <c r="Z612" t="s">
        <v>1117</v>
      </c>
      <c r="AA612" t="s">
        <v>1116</v>
      </c>
      <c r="AB612" t="s">
        <v>1118</v>
      </c>
      <c r="AC612" t="s">
        <v>177</v>
      </c>
      <c r="AD612">
        <v>11.75</v>
      </c>
    </row>
    <row r="613" spans="26:30" x14ac:dyDescent="0.2">
      <c r="Z613" t="s">
        <v>1120</v>
      </c>
      <c r="AA613" t="s">
        <v>1119</v>
      </c>
      <c r="AB613" t="s">
        <v>1121</v>
      </c>
      <c r="AC613" t="s">
        <v>933</v>
      </c>
      <c r="AD613">
        <v>11.75</v>
      </c>
    </row>
    <row r="614" spans="26:30" x14ac:dyDescent="0.2">
      <c r="Z614" t="s">
        <v>1123</v>
      </c>
      <c r="AA614" t="s">
        <v>1122</v>
      </c>
      <c r="AB614" t="s">
        <v>1124</v>
      </c>
      <c r="AC614" t="s">
        <v>662</v>
      </c>
      <c r="AD614">
        <v>11.75</v>
      </c>
    </row>
    <row r="615" spans="26:30" x14ac:dyDescent="0.2">
      <c r="Z615" t="s">
        <v>1126</v>
      </c>
      <c r="AA615" t="s">
        <v>1125</v>
      </c>
      <c r="AB615" t="s">
        <v>1127</v>
      </c>
      <c r="AC615" t="s">
        <v>1128</v>
      </c>
      <c r="AD615">
        <v>11.75</v>
      </c>
    </row>
    <row r="616" spans="26:30" x14ac:dyDescent="0.2">
      <c r="Z616" t="s">
        <v>1130</v>
      </c>
      <c r="AA616" t="s">
        <v>1129</v>
      </c>
      <c r="AB616" t="s">
        <v>1131</v>
      </c>
      <c r="AC616" t="s">
        <v>161</v>
      </c>
      <c r="AD616">
        <v>11.75</v>
      </c>
    </row>
    <row r="617" spans="26:30" x14ac:dyDescent="0.2">
      <c r="Z617" t="s">
        <v>1133</v>
      </c>
      <c r="AA617" t="s">
        <v>1132</v>
      </c>
      <c r="AB617" t="s">
        <v>1134</v>
      </c>
      <c r="AC617" t="s">
        <v>161</v>
      </c>
      <c r="AD617">
        <v>11.75</v>
      </c>
    </row>
    <row r="618" spans="26:30" x14ac:dyDescent="0.2">
      <c r="Z618" t="s">
        <v>1136</v>
      </c>
      <c r="AA618" t="s">
        <v>1135</v>
      </c>
      <c r="AB618" t="s">
        <v>1137</v>
      </c>
      <c r="AC618" t="s">
        <v>1138</v>
      </c>
      <c r="AD618">
        <v>11.75</v>
      </c>
    </row>
    <row r="619" spans="26:30" x14ac:dyDescent="0.2">
      <c r="Z619" t="s">
        <v>1140</v>
      </c>
      <c r="AA619" t="s">
        <v>1139</v>
      </c>
      <c r="AB619" t="s">
        <v>1141</v>
      </c>
      <c r="AC619" t="s">
        <v>1138</v>
      </c>
      <c r="AD619">
        <v>11.75</v>
      </c>
    </row>
    <row r="620" spans="26:30" x14ac:dyDescent="0.2">
      <c r="Z620" t="s">
        <v>1143</v>
      </c>
      <c r="AA620" t="s">
        <v>1142</v>
      </c>
      <c r="AB620" t="s">
        <v>1144</v>
      </c>
      <c r="AC620" t="s">
        <v>1128</v>
      </c>
      <c r="AD620">
        <v>11.75</v>
      </c>
    </row>
    <row r="621" spans="26:30" x14ac:dyDescent="0.2">
      <c r="Z621" t="s">
        <v>1146</v>
      </c>
      <c r="AA621" t="s">
        <v>1145</v>
      </c>
      <c r="AB621" t="s">
        <v>1147</v>
      </c>
      <c r="AC621" t="s">
        <v>642</v>
      </c>
      <c r="AD621">
        <v>11.75</v>
      </c>
    </row>
    <row r="622" spans="26:30" x14ac:dyDescent="0.2">
      <c r="Z622" t="s">
        <v>1149</v>
      </c>
      <c r="AA622" t="s">
        <v>1148</v>
      </c>
      <c r="AB622" t="s">
        <v>1150</v>
      </c>
      <c r="AC622" t="s">
        <v>475</v>
      </c>
      <c r="AD622">
        <v>11.75</v>
      </c>
    </row>
    <row r="623" spans="26:30" x14ac:dyDescent="0.2">
      <c r="Z623" t="s">
        <v>1152</v>
      </c>
      <c r="AA623" t="s">
        <v>1151</v>
      </c>
      <c r="AB623" t="s">
        <v>1153</v>
      </c>
      <c r="AC623" t="s">
        <v>1154</v>
      </c>
      <c r="AD623">
        <v>11.75</v>
      </c>
    </row>
    <row r="624" spans="26:30" x14ac:dyDescent="0.2">
      <c r="Z624" t="s">
        <v>1156</v>
      </c>
      <c r="AA624" t="s">
        <v>1155</v>
      </c>
      <c r="AB624" t="s">
        <v>1157</v>
      </c>
      <c r="AC624" t="s">
        <v>714</v>
      </c>
      <c r="AD624">
        <v>11.75</v>
      </c>
    </row>
    <row r="625" spans="26:30" x14ac:dyDescent="0.2">
      <c r="Z625" t="s">
        <v>1159</v>
      </c>
      <c r="AA625" t="s">
        <v>1158</v>
      </c>
      <c r="AB625" t="s">
        <v>1160</v>
      </c>
      <c r="AC625" t="s">
        <v>1161</v>
      </c>
      <c r="AD625">
        <v>11.75</v>
      </c>
    </row>
    <row r="626" spans="26:30" x14ac:dyDescent="0.2">
      <c r="Z626" t="s">
        <v>1163</v>
      </c>
      <c r="AA626" t="s">
        <v>1162</v>
      </c>
      <c r="AB626" t="s">
        <v>1164</v>
      </c>
      <c r="AC626" t="s">
        <v>1165</v>
      </c>
      <c r="AD626">
        <v>11.75</v>
      </c>
    </row>
    <row r="627" spans="26:30" x14ac:dyDescent="0.2">
      <c r="Z627" t="s">
        <v>1166</v>
      </c>
      <c r="AA627" t="s">
        <v>1162</v>
      </c>
      <c r="AB627" t="s">
        <v>1164</v>
      </c>
      <c r="AC627" t="s">
        <v>1167</v>
      </c>
      <c r="AD627">
        <v>11.75</v>
      </c>
    </row>
    <row r="628" spans="26:30" x14ac:dyDescent="0.2">
      <c r="Z628" t="s">
        <v>1168</v>
      </c>
      <c r="AA628" t="s">
        <v>1162</v>
      </c>
      <c r="AB628" t="s">
        <v>1164</v>
      </c>
      <c r="AC628" t="s">
        <v>1169</v>
      </c>
      <c r="AD628">
        <v>11.75</v>
      </c>
    </row>
    <row r="629" spans="26:30" x14ac:dyDescent="0.2">
      <c r="Z629" t="s">
        <v>1171</v>
      </c>
      <c r="AA629" t="s">
        <v>1170</v>
      </c>
      <c r="AB629" t="s">
        <v>1172</v>
      </c>
      <c r="AC629" t="s">
        <v>1173</v>
      </c>
      <c r="AD629">
        <v>11.75</v>
      </c>
    </row>
    <row r="630" spans="26:30" x14ac:dyDescent="0.2">
      <c r="Z630" t="s">
        <v>1174</v>
      </c>
      <c r="AA630" t="s">
        <v>1170</v>
      </c>
      <c r="AB630" t="s">
        <v>1172</v>
      </c>
      <c r="AC630" t="s">
        <v>1175</v>
      </c>
      <c r="AD630">
        <v>11.75</v>
      </c>
    </row>
    <row r="631" spans="26:30" x14ac:dyDescent="0.2">
      <c r="Z631" t="s">
        <v>1177</v>
      </c>
      <c r="AA631" t="s">
        <v>1176</v>
      </c>
      <c r="AB631" t="s">
        <v>1178</v>
      </c>
      <c r="AC631" t="s">
        <v>1106</v>
      </c>
      <c r="AD631">
        <v>11.75</v>
      </c>
    </row>
    <row r="632" spans="26:30" x14ac:dyDescent="0.2">
      <c r="Z632" t="s">
        <v>1180</v>
      </c>
      <c r="AA632" t="s">
        <v>1179</v>
      </c>
      <c r="AB632" t="s">
        <v>1181</v>
      </c>
      <c r="AC632" t="s">
        <v>475</v>
      </c>
      <c r="AD632">
        <v>11.75</v>
      </c>
    </row>
    <row r="633" spans="26:30" x14ac:dyDescent="0.2">
      <c r="Z633" t="s">
        <v>1183</v>
      </c>
      <c r="AA633" t="s">
        <v>1182</v>
      </c>
      <c r="AB633" t="s">
        <v>1184</v>
      </c>
      <c r="AC633" t="s">
        <v>1185</v>
      </c>
      <c r="AD633">
        <v>11.75</v>
      </c>
    </row>
    <row r="634" spans="26:30" x14ac:dyDescent="0.2">
      <c r="Z634" t="s">
        <v>1187</v>
      </c>
      <c r="AA634" t="s">
        <v>1186</v>
      </c>
      <c r="AB634" t="s">
        <v>1188</v>
      </c>
      <c r="AC634" t="s">
        <v>1189</v>
      </c>
      <c r="AD634">
        <v>11.75</v>
      </c>
    </row>
    <row r="635" spans="26:30" x14ac:dyDescent="0.2">
      <c r="Z635" t="s">
        <v>1191</v>
      </c>
      <c r="AA635" t="s">
        <v>1190</v>
      </c>
      <c r="AB635" t="s">
        <v>1192</v>
      </c>
      <c r="AC635" t="s">
        <v>1193</v>
      </c>
      <c r="AD635">
        <v>11.75</v>
      </c>
    </row>
    <row r="636" spans="26:30" x14ac:dyDescent="0.2">
      <c r="Z636" t="s">
        <v>1195</v>
      </c>
      <c r="AA636" t="s">
        <v>1194</v>
      </c>
      <c r="AB636" t="s">
        <v>1196</v>
      </c>
      <c r="AC636" t="s">
        <v>1197</v>
      </c>
      <c r="AD636">
        <v>11.75</v>
      </c>
    </row>
    <row r="637" spans="26:30" x14ac:dyDescent="0.2">
      <c r="Z637" t="s">
        <v>1199</v>
      </c>
      <c r="AA637" t="s">
        <v>1198</v>
      </c>
      <c r="AB637" t="s">
        <v>1200</v>
      </c>
      <c r="AC637" t="s">
        <v>1201</v>
      </c>
      <c r="AD637">
        <v>11.75</v>
      </c>
    </row>
    <row r="638" spans="26:30" x14ac:dyDescent="0.2">
      <c r="Z638" t="s">
        <v>1203</v>
      </c>
      <c r="AA638" t="s">
        <v>1202</v>
      </c>
      <c r="AB638" t="s">
        <v>1204</v>
      </c>
      <c r="AC638" t="s">
        <v>1205</v>
      </c>
      <c r="AD638">
        <v>11.75</v>
      </c>
    </row>
    <row r="639" spans="26:30" x14ac:dyDescent="0.2">
      <c r="Z639" t="s">
        <v>1207</v>
      </c>
      <c r="AA639" t="s">
        <v>1206</v>
      </c>
      <c r="AB639" t="s">
        <v>1208</v>
      </c>
      <c r="AC639" t="s">
        <v>1167</v>
      </c>
      <c r="AD639">
        <v>11.75</v>
      </c>
    </row>
    <row r="640" spans="26:30" x14ac:dyDescent="0.2">
      <c r="Z640" t="s">
        <v>1210</v>
      </c>
      <c r="AA640" t="s">
        <v>1209</v>
      </c>
      <c r="AB640" t="s">
        <v>1211</v>
      </c>
      <c r="AC640" t="s">
        <v>1033</v>
      </c>
      <c r="AD640">
        <v>11.75</v>
      </c>
    </row>
    <row r="641" spans="26:30" x14ac:dyDescent="0.2">
      <c r="Z641" t="s">
        <v>1213</v>
      </c>
      <c r="AA641" t="s">
        <v>1212</v>
      </c>
      <c r="AB641" t="s">
        <v>1214</v>
      </c>
      <c r="AC641" t="s">
        <v>1215</v>
      </c>
      <c r="AD641">
        <v>11.75</v>
      </c>
    </row>
    <row r="642" spans="26:30" x14ac:dyDescent="0.2">
      <c r="Z642" t="s">
        <v>1217</v>
      </c>
      <c r="AA642" t="s">
        <v>1216</v>
      </c>
      <c r="AB642" t="s">
        <v>1218</v>
      </c>
      <c r="AC642" t="s">
        <v>728</v>
      </c>
      <c r="AD642">
        <v>17.25</v>
      </c>
    </row>
    <row r="643" spans="26:30" x14ac:dyDescent="0.2">
      <c r="Z643" t="s">
        <v>1220</v>
      </c>
      <c r="AA643" t="s">
        <v>1219</v>
      </c>
      <c r="AB643" t="s">
        <v>1221</v>
      </c>
      <c r="AC643" t="s">
        <v>161</v>
      </c>
      <c r="AD643">
        <v>11.75</v>
      </c>
    </row>
    <row r="644" spans="26:30" x14ac:dyDescent="0.2">
      <c r="Z644" t="s">
        <v>1223</v>
      </c>
      <c r="AA644" t="s">
        <v>1222</v>
      </c>
      <c r="AB644" t="s">
        <v>1224</v>
      </c>
      <c r="AC644" t="s">
        <v>219</v>
      </c>
      <c r="AD644">
        <v>9.75</v>
      </c>
    </row>
    <row r="645" spans="26:30" x14ac:dyDescent="0.2">
      <c r="Z645" t="s">
        <v>1226</v>
      </c>
      <c r="AA645" t="s">
        <v>1225</v>
      </c>
      <c r="AB645" t="s">
        <v>1227</v>
      </c>
      <c r="AC645" t="s">
        <v>161</v>
      </c>
      <c r="AD645">
        <v>11.75</v>
      </c>
    </row>
    <row r="646" spans="26:30" x14ac:dyDescent="0.2">
      <c r="Z646" t="s">
        <v>1229</v>
      </c>
      <c r="AA646" t="s">
        <v>1228</v>
      </c>
      <c r="AB646" t="s">
        <v>1230</v>
      </c>
      <c r="AC646" t="s">
        <v>177</v>
      </c>
      <c r="AD646">
        <v>11.75</v>
      </c>
    </row>
    <row r="647" spans="26:30" x14ac:dyDescent="0.2">
      <c r="Z647" t="s">
        <v>1232</v>
      </c>
      <c r="AA647" t="s">
        <v>1231</v>
      </c>
      <c r="AB647" t="s">
        <v>1233</v>
      </c>
      <c r="AC647" t="s">
        <v>472</v>
      </c>
      <c r="AD647">
        <v>11.75</v>
      </c>
    </row>
    <row r="648" spans="26:30" x14ac:dyDescent="0.2">
      <c r="Z648" t="s">
        <v>1235</v>
      </c>
      <c r="AA648" t="s">
        <v>1234</v>
      </c>
      <c r="AB648" t="s">
        <v>1236</v>
      </c>
      <c r="AC648" t="s">
        <v>219</v>
      </c>
      <c r="AD648">
        <v>9.75</v>
      </c>
    </row>
    <row r="649" spans="26:30" x14ac:dyDescent="0.2">
      <c r="Z649" t="s">
        <v>1238</v>
      </c>
      <c r="AA649" t="s">
        <v>1237</v>
      </c>
      <c r="AB649" t="s">
        <v>1239</v>
      </c>
      <c r="AC649" t="s">
        <v>47</v>
      </c>
      <c r="AD649">
        <v>9.75</v>
      </c>
    </row>
    <row r="650" spans="26:30" x14ac:dyDescent="0.2">
      <c r="Z650" t="s">
        <v>1241</v>
      </c>
      <c r="AA650" t="s">
        <v>1240</v>
      </c>
      <c r="AB650" t="s">
        <v>1242</v>
      </c>
      <c r="AC650" t="s">
        <v>161</v>
      </c>
      <c r="AD650">
        <v>11.75</v>
      </c>
    </row>
    <row r="651" spans="26:30" x14ac:dyDescent="0.2">
      <c r="Z651" t="s">
        <v>1244</v>
      </c>
      <c r="AA651" t="s">
        <v>1243</v>
      </c>
      <c r="AB651" t="s">
        <v>1245</v>
      </c>
      <c r="AC651" t="s">
        <v>161</v>
      </c>
      <c r="AD651">
        <v>9.75</v>
      </c>
    </row>
    <row r="652" spans="26:30" x14ac:dyDescent="0.2">
      <c r="Z652" t="s">
        <v>1247</v>
      </c>
      <c r="AA652" t="s">
        <v>1246</v>
      </c>
      <c r="AB652" t="s">
        <v>1248</v>
      </c>
      <c r="AC652" t="s">
        <v>219</v>
      </c>
      <c r="AD652">
        <v>9.75</v>
      </c>
    </row>
    <row r="653" spans="26:30" x14ac:dyDescent="0.2">
      <c r="Z653" t="s">
        <v>1250</v>
      </c>
      <c r="AA653" t="s">
        <v>1249</v>
      </c>
      <c r="AB653" t="s">
        <v>1251</v>
      </c>
      <c r="AC653" t="s">
        <v>161</v>
      </c>
      <c r="AD653">
        <v>9.75</v>
      </c>
    </row>
    <row r="654" spans="26:30" x14ac:dyDescent="0.2">
      <c r="Z654" t="s">
        <v>1253</v>
      </c>
      <c r="AA654" t="s">
        <v>1252</v>
      </c>
      <c r="AB654" t="s">
        <v>1254</v>
      </c>
      <c r="AC654" t="s">
        <v>219</v>
      </c>
      <c r="AD654">
        <v>9.75</v>
      </c>
    </row>
    <row r="655" spans="26:30" x14ac:dyDescent="0.2">
      <c r="Z655" t="s">
        <v>1256</v>
      </c>
      <c r="AA655" t="s">
        <v>1255</v>
      </c>
      <c r="AB655" t="s">
        <v>1257</v>
      </c>
      <c r="AC655" t="s">
        <v>219</v>
      </c>
      <c r="AD655">
        <v>9.75</v>
      </c>
    </row>
    <row r="656" spans="26:30" x14ac:dyDescent="0.2">
      <c r="Z656" t="s">
        <v>1259</v>
      </c>
      <c r="AA656" t="s">
        <v>1258</v>
      </c>
      <c r="AB656" t="s">
        <v>1260</v>
      </c>
      <c r="AC656" t="s">
        <v>213</v>
      </c>
      <c r="AD656">
        <v>9.75</v>
      </c>
    </row>
    <row r="657" spans="26:30" x14ac:dyDescent="0.2">
      <c r="Z657" t="s">
        <v>1262</v>
      </c>
      <c r="AA657" t="s">
        <v>1261</v>
      </c>
      <c r="AB657" t="s">
        <v>1263</v>
      </c>
      <c r="AC657" t="s">
        <v>275</v>
      </c>
      <c r="AD657">
        <v>9.75</v>
      </c>
    </row>
    <row r="658" spans="26:30" x14ac:dyDescent="0.2">
      <c r="Z658" t="s">
        <v>1265</v>
      </c>
      <c r="AA658" t="s">
        <v>1264</v>
      </c>
      <c r="AB658" t="s">
        <v>1266</v>
      </c>
      <c r="AC658" t="s">
        <v>183</v>
      </c>
      <c r="AD658">
        <v>0</v>
      </c>
    </row>
    <row r="659" spans="26:30" x14ac:dyDescent="0.2">
      <c r="Z659" t="s">
        <v>1268</v>
      </c>
      <c r="AA659" t="s">
        <v>1267</v>
      </c>
      <c r="AB659" t="s">
        <v>1269</v>
      </c>
      <c r="AC659" t="s">
        <v>161</v>
      </c>
      <c r="AD659">
        <v>0</v>
      </c>
    </row>
    <row r="660" spans="26:30" x14ac:dyDescent="0.2">
      <c r="Z660" t="s">
        <v>1271</v>
      </c>
      <c r="AA660" t="s">
        <v>1270</v>
      </c>
      <c r="AB660" t="s">
        <v>1272</v>
      </c>
      <c r="AC660" t="s">
        <v>161</v>
      </c>
      <c r="AD660">
        <v>0</v>
      </c>
    </row>
    <row r="661" spans="26:30" x14ac:dyDescent="0.2">
      <c r="Z661" t="s">
        <v>1274</v>
      </c>
      <c r="AA661" t="s">
        <v>1273</v>
      </c>
      <c r="AB661" t="s">
        <v>1275</v>
      </c>
      <c r="AC661" t="s">
        <v>161</v>
      </c>
      <c r="AD661">
        <v>0</v>
      </c>
    </row>
    <row r="662" spans="26:30" x14ac:dyDescent="0.2">
      <c r="Z662" t="s">
        <v>1277</v>
      </c>
      <c r="AA662" t="s">
        <v>1276</v>
      </c>
      <c r="AB662" t="s">
        <v>1278</v>
      </c>
      <c r="AC662" t="s">
        <v>161</v>
      </c>
      <c r="AD662">
        <v>0</v>
      </c>
    </row>
    <row r="663" spans="26:30" x14ac:dyDescent="0.2">
      <c r="Z663" t="s">
        <v>1280</v>
      </c>
      <c r="AA663" t="s">
        <v>1279</v>
      </c>
      <c r="AB663" t="s">
        <v>1281</v>
      </c>
      <c r="AC663" t="s">
        <v>1282</v>
      </c>
      <c r="AD663">
        <v>6.5</v>
      </c>
    </row>
    <row r="664" spans="26:30" x14ac:dyDescent="0.2">
      <c r="Z664" t="s">
        <v>1284</v>
      </c>
      <c r="AA664" t="s">
        <v>1283</v>
      </c>
      <c r="AB664" t="s">
        <v>1285</v>
      </c>
      <c r="AC664" t="s">
        <v>178</v>
      </c>
      <c r="AD664">
        <v>6.5</v>
      </c>
    </row>
    <row r="665" spans="26:30" x14ac:dyDescent="0.2">
      <c r="Z665" t="s">
        <v>1287</v>
      </c>
      <c r="AA665" t="s">
        <v>1286</v>
      </c>
      <c r="AB665" t="s">
        <v>1288</v>
      </c>
      <c r="AC665" t="s">
        <v>275</v>
      </c>
      <c r="AD665">
        <v>6.5</v>
      </c>
    </row>
    <row r="666" spans="26:30" x14ac:dyDescent="0.2">
      <c r="Z666" t="s">
        <v>1290</v>
      </c>
      <c r="AA666" t="s">
        <v>1289</v>
      </c>
      <c r="AB666" t="s">
        <v>1291</v>
      </c>
      <c r="AC666" t="s">
        <v>1292</v>
      </c>
      <c r="AD666">
        <v>6.5</v>
      </c>
    </row>
    <row r="667" spans="26:30" x14ac:dyDescent="0.2">
      <c r="Z667" t="s">
        <v>1294</v>
      </c>
      <c r="AA667" t="s">
        <v>1293</v>
      </c>
      <c r="AB667" t="s">
        <v>1295</v>
      </c>
      <c r="AC667" t="s">
        <v>1296</v>
      </c>
      <c r="AD667">
        <v>13.5</v>
      </c>
    </row>
    <row r="668" spans="26:30" x14ac:dyDescent="0.2">
      <c r="Z668" t="s">
        <v>1297</v>
      </c>
      <c r="AA668" t="s">
        <v>1293</v>
      </c>
      <c r="AB668" t="s">
        <v>1295</v>
      </c>
      <c r="AC668" t="s">
        <v>1298</v>
      </c>
      <c r="AD668">
        <v>13.5</v>
      </c>
    </row>
    <row r="669" spans="26:30" x14ac:dyDescent="0.2">
      <c r="Z669" t="s">
        <v>1300</v>
      </c>
      <c r="AA669" t="s">
        <v>1299</v>
      </c>
      <c r="AB669" t="s">
        <v>1301</v>
      </c>
      <c r="AC669" t="s">
        <v>219</v>
      </c>
      <c r="AD669">
        <v>13.5</v>
      </c>
    </row>
    <row r="670" spans="26:30" x14ac:dyDescent="0.2">
      <c r="Z670" t="s">
        <v>1303</v>
      </c>
      <c r="AA670" t="s">
        <v>1302</v>
      </c>
      <c r="AB670" t="s">
        <v>1304</v>
      </c>
      <c r="AC670" t="s">
        <v>219</v>
      </c>
      <c r="AD670">
        <v>13.5</v>
      </c>
    </row>
    <row r="671" spans="26:30" x14ac:dyDescent="0.2">
      <c r="Z671" t="s">
        <v>1306</v>
      </c>
      <c r="AA671" t="s">
        <v>1305</v>
      </c>
      <c r="AB671" t="s">
        <v>1307</v>
      </c>
      <c r="AC671" t="s">
        <v>47</v>
      </c>
      <c r="AD671">
        <v>13.5</v>
      </c>
    </row>
    <row r="672" spans="26:30" x14ac:dyDescent="0.2">
      <c r="Z672" t="s">
        <v>1309</v>
      </c>
      <c r="AA672" t="s">
        <v>1308</v>
      </c>
      <c r="AB672" t="s">
        <v>1310</v>
      </c>
      <c r="AC672" t="s">
        <v>238</v>
      </c>
      <c r="AD672">
        <v>6.5</v>
      </c>
    </row>
    <row r="673" spans="26:30" x14ac:dyDescent="0.2">
      <c r="Z673" t="s">
        <v>1311</v>
      </c>
      <c r="AA673" t="s">
        <v>1305</v>
      </c>
      <c r="AB673" t="s">
        <v>1307</v>
      </c>
      <c r="AC673" t="s">
        <v>403</v>
      </c>
      <c r="AD673">
        <v>13.5</v>
      </c>
    </row>
    <row r="674" spans="26:30" x14ac:dyDescent="0.2">
      <c r="Z674" t="s">
        <v>1313</v>
      </c>
      <c r="AA674" t="s">
        <v>1312</v>
      </c>
      <c r="AB674" t="s">
        <v>1314</v>
      </c>
      <c r="AC674" t="s">
        <v>219</v>
      </c>
      <c r="AD674">
        <v>13.5</v>
      </c>
    </row>
    <row r="675" spans="26:30" x14ac:dyDescent="0.2">
      <c r="Z675" t="s">
        <v>1316</v>
      </c>
      <c r="AA675" t="s">
        <v>1315</v>
      </c>
      <c r="AB675" t="s">
        <v>1317</v>
      </c>
      <c r="AC675" t="s">
        <v>47</v>
      </c>
      <c r="AD675">
        <v>6.5</v>
      </c>
    </row>
    <row r="676" spans="26:30" x14ac:dyDescent="0.2">
      <c r="Z676" t="s">
        <v>1319</v>
      </c>
      <c r="AA676" t="s">
        <v>1318</v>
      </c>
      <c r="AB676" t="s">
        <v>1320</v>
      </c>
      <c r="AC676" t="s">
        <v>1321</v>
      </c>
      <c r="AD676">
        <v>6.5</v>
      </c>
    </row>
    <row r="677" spans="26:30" x14ac:dyDescent="0.2">
      <c r="Z677" t="s">
        <v>1323</v>
      </c>
      <c r="AA677" t="s">
        <v>1322</v>
      </c>
      <c r="AB677" t="s">
        <v>1324</v>
      </c>
      <c r="AC677" t="s">
        <v>1325</v>
      </c>
      <c r="AD677">
        <v>6.5</v>
      </c>
    </row>
    <row r="678" spans="26:30" x14ac:dyDescent="0.2">
      <c r="Z678" t="s">
        <v>1327</v>
      </c>
      <c r="AA678" t="s">
        <v>1326</v>
      </c>
      <c r="AB678" t="s">
        <v>1328</v>
      </c>
      <c r="AC678" t="s">
        <v>327</v>
      </c>
      <c r="AD678">
        <v>7.5</v>
      </c>
    </row>
    <row r="679" spans="26:30" x14ac:dyDescent="0.2">
      <c r="Z679" t="s">
        <v>1330</v>
      </c>
      <c r="AA679" t="s">
        <v>1329</v>
      </c>
      <c r="AB679" t="s">
        <v>1331</v>
      </c>
      <c r="AC679" t="s">
        <v>161</v>
      </c>
      <c r="AD679">
        <v>7.5</v>
      </c>
    </row>
    <row r="680" spans="26:30" x14ac:dyDescent="0.2">
      <c r="Z680" t="s">
        <v>1333</v>
      </c>
      <c r="AA680" t="s">
        <v>1332</v>
      </c>
      <c r="AB680" t="s">
        <v>1334</v>
      </c>
      <c r="AC680" t="s">
        <v>219</v>
      </c>
      <c r="AD680">
        <v>7.5</v>
      </c>
    </row>
    <row r="681" spans="26:30" x14ac:dyDescent="0.2">
      <c r="Z681" t="s">
        <v>1336</v>
      </c>
      <c r="AA681" t="s">
        <v>1335</v>
      </c>
      <c r="AB681" t="s">
        <v>1337</v>
      </c>
      <c r="AC681" t="s">
        <v>235</v>
      </c>
      <c r="AD681">
        <v>7.5</v>
      </c>
    </row>
    <row r="682" spans="26:30" x14ac:dyDescent="0.2">
      <c r="Z682" t="s">
        <v>1339</v>
      </c>
      <c r="AA682" t="s">
        <v>1338</v>
      </c>
      <c r="AB682" t="s">
        <v>1340</v>
      </c>
      <c r="AC682" t="s">
        <v>235</v>
      </c>
      <c r="AD682">
        <v>7.5</v>
      </c>
    </row>
    <row r="683" spans="26:30" x14ac:dyDescent="0.2">
      <c r="Z683" t="s">
        <v>1342</v>
      </c>
      <c r="AA683" t="s">
        <v>1341</v>
      </c>
      <c r="AB683" t="s">
        <v>1343</v>
      </c>
      <c r="AC683" t="s">
        <v>47</v>
      </c>
      <c r="AD683">
        <v>7.5</v>
      </c>
    </row>
    <row r="684" spans="26:30" x14ac:dyDescent="0.2">
      <c r="Z684" t="s">
        <v>1345</v>
      </c>
      <c r="AA684" t="s">
        <v>1344</v>
      </c>
      <c r="AB684" t="s">
        <v>1346</v>
      </c>
      <c r="AC684" t="s">
        <v>1347</v>
      </c>
      <c r="AD684">
        <v>6.5</v>
      </c>
    </row>
    <row r="685" spans="26:30" x14ac:dyDescent="0.2">
      <c r="Z685" t="s">
        <v>1349</v>
      </c>
      <c r="AA685" t="s">
        <v>1348</v>
      </c>
      <c r="AB685" t="s">
        <v>1350</v>
      </c>
      <c r="AC685" t="s">
        <v>47</v>
      </c>
      <c r="AD685">
        <v>6.5</v>
      </c>
    </row>
    <row r="686" spans="26:30" x14ac:dyDescent="0.2">
      <c r="Z686" t="s">
        <v>1352</v>
      </c>
      <c r="AA686" t="s">
        <v>1351</v>
      </c>
      <c r="AB686" t="s">
        <v>1353</v>
      </c>
      <c r="AC686" t="s">
        <v>47</v>
      </c>
      <c r="AD686">
        <v>6.5</v>
      </c>
    </row>
    <row r="687" spans="26:30" x14ac:dyDescent="0.2">
      <c r="Z687" t="s">
        <v>1355</v>
      </c>
      <c r="AA687" t="s">
        <v>1354</v>
      </c>
      <c r="AB687" t="s">
        <v>1356</v>
      </c>
      <c r="AC687" t="s">
        <v>47</v>
      </c>
      <c r="AD687">
        <v>6.5</v>
      </c>
    </row>
    <row r="688" spans="26:30" x14ac:dyDescent="0.2">
      <c r="Z688" t="s">
        <v>1358</v>
      </c>
      <c r="AA688" t="s">
        <v>1357</v>
      </c>
      <c r="AB688" t="s">
        <v>1359</v>
      </c>
      <c r="AC688" t="s">
        <v>47</v>
      </c>
      <c r="AD688">
        <v>6.5</v>
      </c>
    </row>
    <row r="689" spans="26:30" x14ac:dyDescent="0.2">
      <c r="Z689" t="s">
        <v>1361</v>
      </c>
      <c r="AA689" t="s">
        <v>1360</v>
      </c>
      <c r="AB689" t="s">
        <v>1362</v>
      </c>
      <c r="AC689" t="s">
        <v>47</v>
      </c>
      <c r="AD689">
        <v>6.5</v>
      </c>
    </row>
    <row r="690" spans="26:30" x14ac:dyDescent="0.2">
      <c r="Z690" t="s">
        <v>1364</v>
      </c>
      <c r="AA690" t="s">
        <v>1363</v>
      </c>
      <c r="AB690" t="s">
        <v>1365</v>
      </c>
      <c r="AC690" t="s">
        <v>47</v>
      </c>
      <c r="AD690">
        <v>6.5</v>
      </c>
    </row>
    <row r="691" spans="26:30" x14ac:dyDescent="0.2">
      <c r="Z691" t="s">
        <v>1367</v>
      </c>
      <c r="AA691" t="s">
        <v>1366</v>
      </c>
      <c r="AB691" t="s">
        <v>1368</v>
      </c>
      <c r="AC691" t="s">
        <v>1167</v>
      </c>
      <c r="AD691">
        <v>6.5</v>
      </c>
    </row>
    <row r="692" spans="26:30" x14ac:dyDescent="0.2">
      <c r="Z692" t="s">
        <v>1370</v>
      </c>
      <c r="AA692" t="s">
        <v>1369</v>
      </c>
      <c r="AB692" t="s">
        <v>1371</v>
      </c>
      <c r="AC692" t="s">
        <v>47</v>
      </c>
      <c r="AD692">
        <v>6.5</v>
      </c>
    </row>
    <row r="693" spans="26:30" x14ac:dyDescent="0.2">
      <c r="Z693" t="s">
        <v>1373</v>
      </c>
      <c r="AA693" t="s">
        <v>1372</v>
      </c>
      <c r="AB693" t="s">
        <v>1374</v>
      </c>
      <c r="AC693" t="s">
        <v>219</v>
      </c>
      <c r="AD693">
        <v>6.5</v>
      </c>
    </row>
    <row r="694" spans="26:30" x14ac:dyDescent="0.2">
      <c r="Z694" t="s">
        <v>1376</v>
      </c>
      <c r="AA694" t="s">
        <v>1375</v>
      </c>
      <c r="AB694" t="s">
        <v>1377</v>
      </c>
      <c r="AC694" t="s">
        <v>47</v>
      </c>
      <c r="AD694">
        <v>6.5</v>
      </c>
    </row>
    <row r="695" spans="26:30" x14ac:dyDescent="0.2">
      <c r="Z695" t="s">
        <v>1379</v>
      </c>
      <c r="AA695" t="s">
        <v>1378</v>
      </c>
      <c r="AB695" t="s">
        <v>1380</v>
      </c>
      <c r="AC695" t="s">
        <v>219</v>
      </c>
      <c r="AD695">
        <v>6.5</v>
      </c>
    </row>
    <row r="696" spans="26:30" x14ac:dyDescent="0.2">
      <c r="Z696" t="s">
        <v>1382</v>
      </c>
      <c r="AA696" t="s">
        <v>1381</v>
      </c>
      <c r="AB696" t="s">
        <v>1383</v>
      </c>
      <c r="AC696" t="s">
        <v>188</v>
      </c>
      <c r="AD696">
        <v>6.5</v>
      </c>
    </row>
    <row r="697" spans="26:30" x14ac:dyDescent="0.2">
      <c r="Z697" t="s">
        <v>1385</v>
      </c>
      <c r="AA697" t="s">
        <v>1384</v>
      </c>
      <c r="AB697" t="s">
        <v>1386</v>
      </c>
      <c r="AC697" t="s">
        <v>47</v>
      </c>
      <c r="AD697">
        <v>6.5</v>
      </c>
    </row>
    <row r="698" spans="26:30" x14ac:dyDescent="0.2">
      <c r="Z698" t="s">
        <v>1388</v>
      </c>
      <c r="AA698" t="s">
        <v>1387</v>
      </c>
      <c r="AB698" t="s">
        <v>1389</v>
      </c>
      <c r="AC698" t="s">
        <v>188</v>
      </c>
      <c r="AD698">
        <v>6.5</v>
      </c>
    </row>
    <row r="699" spans="26:30" x14ac:dyDescent="0.2">
      <c r="Z699" t="s">
        <v>1391</v>
      </c>
      <c r="AA699" t="s">
        <v>1390</v>
      </c>
      <c r="AB699" t="s">
        <v>1392</v>
      </c>
      <c r="AC699" t="s">
        <v>1393</v>
      </c>
      <c r="AD699">
        <v>6.5</v>
      </c>
    </row>
    <row r="700" spans="26:30" x14ac:dyDescent="0.2">
      <c r="Z700" t="s">
        <v>1395</v>
      </c>
      <c r="AA700" t="s">
        <v>1394</v>
      </c>
      <c r="AB700" t="s">
        <v>1396</v>
      </c>
      <c r="AC700" t="s">
        <v>1397</v>
      </c>
      <c r="AD700">
        <v>6.5</v>
      </c>
    </row>
    <row r="701" spans="26:30" x14ac:dyDescent="0.2">
      <c r="Z701" t="s">
        <v>1399</v>
      </c>
      <c r="AA701" t="s">
        <v>1398</v>
      </c>
      <c r="AB701" t="s">
        <v>1400</v>
      </c>
      <c r="AC701" t="s">
        <v>47</v>
      </c>
      <c r="AD701">
        <v>7.5</v>
      </c>
    </row>
    <row r="702" spans="26:30" x14ac:dyDescent="0.2">
      <c r="Z702" t="s">
        <v>1402</v>
      </c>
      <c r="AA702" t="s">
        <v>1401</v>
      </c>
      <c r="AB702" t="s">
        <v>1403</v>
      </c>
      <c r="AC702" t="s">
        <v>1065</v>
      </c>
      <c r="AD702">
        <v>7.5</v>
      </c>
    </row>
    <row r="703" spans="26:30" x14ac:dyDescent="0.2">
      <c r="Z703" t="s">
        <v>1405</v>
      </c>
      <c r="AA703" t="s">
        <v>1404</v>
      </c>
      <c r="AB703" t="s">
        <v>1406</v>
      </c>
      <c r="AC703" t="s">
        <v>1407</v>
      </c>
      <c r="AD703">
        <v>7.5</v>
      </c>
    </row>
    <row r="704" spans="26:30" x14ac:dyDescent="0.2">
      <c r="Z704" t="s">
        <v>1409</v>
      </c>
      <c r="AA704" t="s">
        <v>1408</v>
      </c>
      <c r="AB704" t="s">
        <v>1410</v>
      </c>
      <c r="AC704" t="s">
        <v>1321</v>
      </c>
      <c r="AD704">
        <v>7.5</v>
      </c>
    </row>
    <row r="705" spans="26:30" x14ac:dyDescent="0.2">
      <c r="Z705" t="s">
        <v>1412</v>
      </c>
      <c r="AA705" t="s">
        <v>1411</v>
      </c>
      <c r="AB705" t="s">
        <v>1413</v>
      </c>
      <c r="AC705" t="s">
        <v>1414</v>
      </c>
      <c r="AD705">
        <v>7.5</v>
      </c>
    </row>
    <row r="706" spans="26:30" x14ac:dyDescent="0.2">
      <c r="Z706" t="s">
        <v>1416</v>
      </c>
      <c r="AA706" t="s">
        <v>1415</v>
      </c>
      <c r="AB706" t="s">
        <v>1417</v>
      </c>
      <c r="AC706" t="s">
        <v>1418</v>
      </c>
      <c r="AD706">
        <v>7.5</v>
      </c>
    </row>
    <row r="707" spans="26:30" x14ac:dyDescent="0.2">
      <c r="Z707" t="s">
        <v>1420</v>
      </c>
      <c r="AA707" t="s">
        <v>1419</v>
      </c>
      <c r="AB707" t="s">
        <v>1421</v>
      </c>
      <c r="AC707" t="s">
        <v>47</v>
      </c>
      <c r="AD707">
        <v>7.5</v>
      </c>
    </row>
    <row r="708" spans="26:30" x14ac:dyDescent="0.2">
      <c r="Z708" t="s">
        <v>1423</v>
      </c>
      <c r="AA708" t="s">
        <v>1422</v>
      </c>
      <c r="AB708" t="s">
        <v>1424</v>
      </c>
      <c r="AC708" t="s">
        <v>337</v>
      </c>
      <c r="AD708">
        <v>7.5</v>
      </c>
    </row>
    <row r="709" spans="26:30" x14ac:dyDescent="0.2">
      <c r="Z709" t="s">
        <v>1426</v>
      </c>
      <c r="AA709" t="s">
        <v>1425</v>
      </c>
      <c r="AB709" t="s">
        <v>1427</v>
      </c>
      <c r="AC709" t="s">
        <v>1428</v>
      </c>
      <c r="AD709">
        <v>6.5</v>
      </c>
    </row>
    <row r="710" spans="26:30" x14ac:dyDescent="0.2">
      <c r="Z710" t="s">
        <v>1430</v>
      </c>
      <c r="AA710" t="s">
        <v>1429</v>
      </c>
      <c r="AB710" t="s">
        <v>1431</v>
      </c>
      <c r="AC710" t="s">
        <v>161</v>
      </c>
      <c r="AD710">
        <v>6.5</v>
      </c>
    </row>
    <row r="711" spans="26:30" x14ac:dyDescent="0.2">
      <c r="Z711" t="s">
        <v>1433</v>
      </c>
      <c r="AA711" t="s">
        <v>1432</v>
      </c>
      <c r="AB711" t="s">
        <v>1434</v>
      </c>
      <c r="AC711" t="s">
        <v>1435</v>
      </c>
      <c r="AD711">
        <v>6.5</v>
      </c>
    </row>
    <row r="712" spans="26:30" x14ac:dyDescent="0.2">
      <c r="Z712" t="s">
        <v>1437</v>
      </c>
      <c r="AA712" t="s">
        <v>1436</v>
      </c>
      <c r="AB712" t="s">
        <v>1438</v>
      </c>
      <c r="AC712" t="s">
        <v>169</v>
      </c>
      <c r="AD712">
        <v>6.5</v>
      </c>
    </row>
    <row r="713" spans="26:30" x14ac:dyDescent="0.2">
      <c r="Z713" t="s">
        <v>1440</v>
      </c>
      <c r="AA713" t="s">
        <v>1439</v>
      </c>
      <c r="AB713" t="s">
        <v>1441</v>
      </c>
      <c r="AC713" t="s">
        <v>235</v>
      </c>
      <c r="AD713">
        <v>6.5</v>
      </c>
    </row>
    <row r="714" spans="26:30" x14ac:dyDescent="0.2">
      <c r="Z714" t="s">
        <v>1443</v>
      </c>
      <c r="AA714" t="s">
        <v>1442</v>
      </c>
      <c r="AB714" t="s">
        <v>1444</v>
      </c>
      <c r="AC714" t="s">
        <v>1445</v>
      </c>
      <c r="AD714">
        <v>6.5</v>
      </c>
    </row>
    <row r="715" spans="26:30" x14ac:dyDescent="0.2">
      <c r="Z715" t="s">
        <v>1447</v>
      </c>
      <c r="AA715" t="s">
        <v>1446</v>
      </c>
      <c r="AB715" t="s">
        <v>1448</v>
      </c>
      <c r="AC715" t="s">
        <v>1449</v>
      </c>
      <c r="AD715">
        <v>6.5</v>
      </c>
    </row>
    <row r="716" spans="26:30" x14ac:dyDescent="0.2">
      <c r="Z716" t="s">
        <v>1451</v>
      </c>
      <c r="AA716" t="s">
        <v>1450</v>
      </c>
      <c r="AB716" t="s">
        <v>1452</v>
      </c>
      <c r="AC716" t="s">
        <v>318</v>
      </c>
      <c r="AD716">
        <v>6.5</v>
      </c>
    </row>
    <row r="717" spans="26:30" x14ac:dyDescent="0.2">
      <c r="Z717" t="s">
        <v>1454</v>
      </c>
      <c r="AA717" t="s">
        <v>1453</v>
      </c>
      <c r="AB717" t="s">
        <v>1455</v>
      </c>
      <c r="AC717" t="s">
        <v>1456</v>
      </c>
      <c r="AD717">
        <v>6.5</v>
      </c>
    </row>
    <row r="718" spans="26:30" x14ac:dyDescent="0.2">
      <c r="Z718" t="s">
        <v>1458</v>
      </c>
      <c r="AA718" t="s">
        <v>1457</v>
      </c>
      <c r="AB718" t="s">
        <v>1459</v>
      </c>
      <c r="AC718" t="s">
        <v>318</v>
      </c>
      <c r="AD718">
        <v>6.5</v>
      </c>
    </row>
    <row r="719" spans="26:30" x14ac:dyDescent="0.2">
      <c r="Z719" t="s">
        <v>1461</v>
      </c>
      <c r="AA719" t="s">
        <v>1460</v>
      </c>
      <c r="AB719" t="s">
        <v>1462</v>
      </c>
      <c r="AC719" t="s">
        <v>213</v>
      </c>
      <c r="AD719">
        <v>6.5</v>
      </c>
    </row>
    <row r="720" spans="26:30" x14ac:dyDescent="0.2">
      <c r="Z720" t="s">
        <v>1464</v>
      </c>
      <c r="AA720" t="s">
        <v>1463</v>
      </c>
      <c r="AB720" t="s">
        <v>1465</v>
      </c>
      <c r="AC720" t="s">
        <v>235</v>
      </c>
      <c r="AD720">
        <v>6.5</v>
      </c>
    </row>
    <row r="721" spans="26:30" x14ac:dyDescent="0.2">
      <c r="Z721" t="s">
        <v>1467</v>
      </c>
      <c r="AA721" t="s">
        <v>1466</v>
      </c>
      <c r="AB721" t="s">
        <v>1468</v>
      </c>
      <c r="AC721" t="s">
        <v>161</v>
      </c>
      <c r="AD721">
        <v>7.5</v>
      </c>
    </row>
    <row r="722" spans="26:30" x14ac:dyDescent="0.2">
      <c r="Z722" t="s">
        <v>1470</v>
      </c>
      <c r="AA722" t="s">
        <v>1469</v>
      </c>
      <c r="AB722" t="s">
        <v>1471</v>
      </c>
      <c r="AC722" t="s">
        <v>1472</v>
      </c>
      <c r="AD722">
        <v>7.5</v>
      </c>
    </row>
    <row r="723" spans="26:30" x14ac:dyDescent="0.2">
      <c r="Z723" t="s">
        <v>1474</v>
      </c>
      <c r="AA723" t="s">
        <v>1473</v>
      </c>
      <c r="AB723" t="s">
        <v>1475</v>
      </c>
      <c r="AC723" t="s">
        <v>47</v>
      </c>
      <c r="AD723">
        <v>7.5</v>
      </c>
    </row>
    <row r="724" spans="26:30" x14ac:dyDescent="0.2">
      <c r="Z724" t="s">
        <v>1477</v>
      </c>
      <c r="AA724" t="s">
        <v>1476</v>
      </c>
      <c r="AB724" t="s">
        <v>1478</v>
      </c>
      <c r="AC724" t="s">
        <v>219</v>
      </c>
      <c r="AD724">
        <v>6.5</v>
      </c>
    </row>
    <row r="725" spans="26:30" x14ac:dyDescent="0.2">
      <c r="Z725" t="s">
        <v>1480</v>
      </c>
      <c r="AA725" t="s">
        <v>1479</v>
      </c>
      <c r="AB725" t="s">
        <v>1481</v>
      </c>
      <c r="AC725" t="s">
        <v>177</v>
      </c>
      <c r="AD725">
        <v>5.5</v>
      </c>
    </row>
    <row r="726" spans="26:30" x14ac:dyDescent="0.2">
      <c r="Z726" t="s">
        <v>1483</v>
      </c>
      <c r="AA726" t="s">
        <v>1482</v>
      </c>
      <c r="AB726" t="s">
        <v>1484</v>
      </c>
      <c r="AC726" t="s">
        <v>198</v>
      </c>
      <c r="AD726">
        <v>5.5</v>
      </c>
    </row>
    <row r="727" spans="26:30" x14ac:dyDescent="0.2">
      <c r="Z727" t="s">
        <v>1486</v>
      </c>
      <c r="AA727" t="s">
        <v>1485</v>
      </c>
      <c r="AB727" t="s">
        <v>1487</v>
      </c>
      <c r="AC727" t="s">
        <v>238</v>
      </c>
      <c r="AD727">
        <v>5.5</v>
      </c>
    </row>
    <row r="728" spans="26:30" x14ac:dyDescent="0.2">
      <c r="Z728" t="s">
        <v>1489</v>
      </c>
      <c r="AA728" t="s">
        <v>1488</v>
      </c>
      <c r="AB728" t="s">
        <v>1490</v>
      </c>
      <c r="AC728" t="s">
        <v>47</v>
      </c>
      <c r="AD728">
        <v>5.5</v>
      </c>
    </row>
    <row r="729" spans="26:30" x14ac:dyDescent="0.2">
      <c r="Z729" t="s">
        <v>1492</v>
      </c>
      <c r="AA729" t="s">
        <v>1491</v>
      </c>
      <c r="AB729" t="s">
        <v>1493</v>
      </c>
      <c r="AC729" t="s">
        <v>590</v>
      </c>
      <c r="AD729">
        <v>5.5</v>
      </c>
    </row>
    <row r="730" spans="26:30" x14ac:dyDescent="0.2">
      <c r="Z730" t="s">
        <v>1495</v>
      </c>
      <c r="AA730" t="s">
        <v>1494</v>
      </c>
      <c r="AB730" t="s">
        <v>1496</v>
      </c>
      <c r="AC730" t="s">
        <v>1497</v>
      </c>
      <c r="AD730">
        <v>5.5</v>
      </c>
    </row>
    <row r="731" spans="26:30" x14ac:dyDescent="0.2">
      <c r="Z731" t="s">
        <v>1499</v>
      </c>
      <c r="AA731" t="s">
        <v>1498</v>
      </c>
      <c r="AB731" t="s">
        <v>1500</v>
      </c>
      <c r="AC731" t="s">
        <v>164</v>
      </c>
      <c r="AD731">
        <v>5.5</v>
      </c>
    </row>
    <row r="732" spans="26:30" x14ac:dyDescent="0.2">
      <c r="Z732" t="s">
        <v>1502</v>
      </c>
      <c r="AA732" t="s">
        <v>1501</v>
      </c>
      <c r="AB732" t="s">
        <v>1503</v>
      </c>
      <c r="AC732" t="s">
        <v>475</v>
      </c>
      <c r="AD732">
        <v>5.5</v>
      </c>
    </row>
    <row r="733" spans="26:30" x14ac:dyDescent="0.2">
      <c r="Z733">
        <v>8588</v>
      </c>
      <c r="AA733" t="s">
        <v>1504</v>
      </c>
      <c r="AB733" t="s">
        <v>1957</v>
      </c>
      <c r="AC733" t="s">
        <v>1505</v>
      </c>
      <c r="AD733">
        <v>13</v>
      </c>
    </row>
    <row r="734" spans="26:30" x14ac:dyDescent="0.2">
      <c r="Z734">
        <v>8589</v>
      </c>
      <c r="AA734" t="s">
        <v>1504</v>
      </c>
      <c r="AB734" t="s">
        <v>1958</v>
      </c>
      <c r="AC734" t="s">
        <v>1506</v>
      </c>
      <c r="AD734">
        <v>13</v>
      </c>
    </row>
    <row r="735" spans="26:30" x14ac:dyDescent="0.2">
      <c r="Z735">
        <v>8590</v>
      </c>
      <c r="AA735" t="s">
        <v>1504</v>
      </c>
      <c r="AB735" t="s">
        <v>1959</v>
      </c>
      <c r="AC735" t="s">
        <v>1507</v>
      </c>
      <c r="AD735">
        <v>13</v>
      </c>
    </row>
    <row r="736" spans="26:30" x14ac:dyDescent="0.2">
      <c r="Z736">
        <v>8591</v>
      </c>
      <c r="AA736" t="s">
        <v>1504</v>
      </c>
      <c r="AB736" t="s">
        <v>1960</v>
      </c>
      <c r="AC736" t="s">
        <v>1508</v>
      </c>
      <c r="AD736">
        <v>13</v>
      </c>
    </row>
    <row r="737" spans="26:30" x14ac:dyDescent="0.2">
      <c r="Z737">
        <v>8592</v>
      </c>
      <c r="AA737" t="s">
        <v>1509</v>
      </c>
      <c r="AB737" t="s">
        <v>1961</v>
      </c>
      <c r="AC737" t="s">
        <v>1510</v>
      </c>
      <c r="AD737">
        <v>13</v>
      </c>
    </row>
    <row r="738" spans="26:30" x14ac:dyDescent="0.2">
      <c r="Z738">
        <v>8593</v>
      </c>
      <c r="AA738" t="s">
        <v>1511</v>
      </c>
      <c r="AB738" t="s">
        <v>1962</v>
      </c>
      <c r="AC738" t="s">
        <v>1512</v>
      </c>
      <c r="AD738">
        <v>13</v>
      </c>
    </row>
    <row r="739" spans="26:30" x14ac:dyDescent="0.2">
      <c r="Z739">
        <v>8594</v>
      </c>
      <c r="AA739" t="s">
        <v>1513</v>
      </c>
      <c r="AB739" t="s">
        <v>1963</v>
      </c>
      <c r="AC739" t="s">
        <v>1514</v>
      </c>
      <c r="AD739">
        <v>13</v>
      </c>
    </row>
    <row r="740" spans="26:30" x14ac:dyDescent="0.2">
      <c r="Z740">
        <v>8595</v>
      </c>
      <c r="AA740" t="s">
        <v>1513</v>
      </c>
      <c r="AB740" t="s">
        <v>1964</v>
      </c>
      <c r="AC740" t="s">
        <v>1512</v>
      </c>
      <c r="AD740">
        <v>13</v>
      </c>
    </row>
    <row r="741" spans="26:30" x14ac:dyDescent="0.2">
      <c r="Z741">
        <v>8598</v>
      </c>
      <c r="AA741" t="s">
        <v>1515</v>
      </c>
      <c r="AB741" t="s">
        <v>1965</v>
      </c>
      <c r="AC741" t="s">
        <v>1516</v>
      </c>
      <c r="AD741">
        <v>17.25</v>
      </c>
    </row>
    <row r="742" spans="26:30" x14ac:dyDescent="0.2">
      <c r="Z742">
        <v>8599</v>
      </c>
      <c r="AA742" t="s">
        <v>1517</v>
      </c>
      <c r="AB742" t="s">
        <v>1966</v>
      </c>
      <c r="AC742" t="s">
        <v>1518</v>
      </c>
      <c r="AD742">
        <v>17.25</v>
      </c>
    </row>
    <row r="743" spans="26:30" x14ac:dyDescent="0.2">
      <c r="Z743">
        <v>8600</v>
      </c>
      <c r="AA743" t="s">
        <v>1519</v>
      </c>
      <c r="AB743" t="s">
        <v>1967</v>
      </c>
      <c r="AC743" t="s">
        <v>1514</v>
      </c>
      <c r="AD743">
        <v>13</v>
      </c>
    </row>
    <row r="744" spans="26:30" x14ac:dyDescent="0.2">
      <c r="Z744">
        <v>8601</v>
      </c>
      <c r="AA744" t="s">
        <v>1520</v>
      </c>
      <c r="AB744" t="s">
        <v>1968</v>
      </c>
      <c r="AC744" t="s">
        <v>1518</v>
      </c>
      <c r="AD744">
        <v>13</v>
      </c>
    </row>
    <row r="745" spans="26:30" x14ac:dyDescent="0.2">
      <c r="Z745">
        <v>8602</v>
      </c>
      <c r="AA745" t="s">
        <v>1520</v>
      </c>
      <c r="AB745" t="s">
        <v>1969</v>
      </c>
      <c r="AC745" t="s">
        <v>1521</v>
      </c>
      <c r="AD745">
        <v>13</v>
      </c>
    </row>
    <row r="746" spans="26:30" x14ac:dyDescent="0.2">
      <c r="Z746">
        <v>8603</v>
      </c>
      <c r="AA746" t="s">
        <v>1522</v>
      </c>
      <c r="AB746" t="s">
        <v>1970</v>
      </c>
      <c r="AC746" t="s">
        <v>1523</v>
      </c>
      <c r="AD746">
        <v>17.25</v>
      </c>
    </row>
    <row r="747" spans="26:30" x14ac:dyDescent="0.2">
      <c r="Z747">
        <v>8604</v>
      </c>
      <c r="AA747" t="s">
        <v>1522</v>
      </c>
      <c r="AB747" t="s">
        <v>1971</v>
      </c>
      <c r="AC747" t="s">
        <v>1524</v>
      </c>
      <c r="AD747">
        <v>17.25</v>
      </c>
    </row>
    <row r="748" spans="26:30" x14ac:dyDescent="0.2">
      <c r="Z748">
        <v>8605</v>
      </c>
      <c r="AA748" t="s">
        <v>1522</v>
      </c>
      <c r="AB748" t="s">
        <v>1972</v>
      </c>
      <c r="AC748" t="s">
        <v>1508</v>
      </c>
      <c r="AD748">
        <v>17.25</v>
      </c>
    </row>
    <row r="749" spans="26:30" x14ac:dyDescent="0.2">
      <c r="Z749">
        <v>8606</v>
      </c>
      <c r="AA749" t="s">
        <v>1525</v>
      </c>
      <c r="AB749" t="s">
        <v>1973</v>
      </c>
      <c r="AC749" t="s">
        <v>1514</v>
      </c>
      <c r="AD749">
        <v>17.25</v>
      </c>
    </row>
    <row r="750" spans="26:30" x14ac:dyDescent="0.2">
      <c r="Z750">
        <v>8607</v>
      </c>
      <c r="AA750" t="s">
        <v>1525</v>
      </c>
      <c r="AB750" t="s">
        <v>1974</v>
      </c>
      <c r="AC750" t="s">
        <v>1526</v>
      </c>
      <c r="AD750">
        <v>17.25</v>
      </c>
    </row>
    <row r="751" spans="26:30" x14ac:dyDescent="0.2">
      <c r="Z751">
        <v>8608</v>
      </c>
      <c r="AA751" t="s">
        <v>1525</v>
      </c>
      <c r="AB751" t="s">
        <v>1975</v>
      </c>
      <c r="AC751" t="s">
        <v>1527</v>
      </c>
      <c r="AD751">
        <v>17.25</v>
      </c>
    </row>
    <row r="752" spans="26:30" x14ac:dyDescent="0.2">
      <c r="Z752">
        <v>8609</v>
      </c>
      <c r="AA752" t="s">
        <v>1525</v>
      </c>
      <c r="AB752" t="s">
        <v>1976</v>
      </c>
      <c r="AC752" t="s">
        <v>1528</v>
      </c>
      <c r="AD752">
        <v>17.25</v>
      </c>
    </row>
    <row r="753" spans="26:30" x14ac:dyDescent="0.2">
      <c r="Z753">
        <v>8610</v>
      </c>
      <c r="AA753" t="s">
        <v>1529</v>
      </c>
      <c r="AB753" t="s">
        <v>1977</v>
      </c>
      <c r="AC753" t="s">
        <v>1530</v>
      </c>
      <c r="AD753">
        <v>13</v>
      </c>
    </row>
    <row r="754" spans="26:30" x14ac:dyDescent="0.2">
      <c r="Z754">
        <v>8612</v>
      </c>
      <c r="AA754" t="s">
        <v>1531</v>
      </c>
      <c r="AB754" t="s">
        <v>1978</v>
      </c>
      <c r="AC754" t="s">
        <v>1532</v>
      </c>
      <c r="AD754">
        <v>13</v>
      </c>
    </row>
    <row r="755" spans="26:30" x14ac:dyDescent="0.2">
      <c r="Z755">
        <v>8613</v>
      </c>
      <c r="AA755" t="s">
        <v>1533</v>
      </c>
      <c r="AB755" t="s">
        <v>1979</v>
      </c>
      <c r="AC755" t="s">
        <v>1514</v>
      </c>
      <c r="AD755">
        <v>13</v>
      </c>
    </row>
    <row r="756" spans="26:30" x14ac:dyDescent="0.2">
      <c r="Z756">
        <v>8614</v>
      </c>
      <c r="AA756" t="s">
        <v>1533</v>
      </c>
      <c r="AB756" t="s">
        <v>1980</v>
      </c>
      <c r="AC756" t="s">
        <v>1534</v>
      </c>
      <c r="AD756">
        <v>13</v>
      </c>
    </row>
    <row r="757" spans="26:30" x14ac:dyDescent="0.2">
      <c r="Z757">
        <v>8615</v>
      </c>
      <c r="AA757" t="s">
        <v>1535</v>
      </c>
      <c r="AB757" t="s">
        <v>1981</v>
      </c>
      <c r="AC757" t="s">
        <v>1532</v>
      </c>
      <c r="AD757">
        <v>13</v>
      </c>
    </row>
    <row r="758" spans="26:30" x14ac:dyDescent="0.2">
      <c r="Z758">
        <v>8616</v>
      </c>
      <c r="AA758" t="s">
        <v>1535</v>
      </c>
      <c r="AB758" t="s">
        <v>1982</v>
      </c>
      <c r="AC758" t="s">
        <v>1530</v>
      </c>
      <c r="AD758">
        <v>13</v>
      </c>
    </row>
    <row r="759" spans="26:30" x14ac:dyDescent="0.2">
      <c r="Z759">
        <v>8617</v>
      </c>
      <c r="AA759" t="s">
        <v>1536</v>
      </c>
      <c r="AB759" t="s">
        <v>1983</v>
      </c>
      <c r="AC759" t="s">
        <v>1537</v>
      </c>
      <c r="AD759">
        <v>13</v>
      </c>
    </row>
    <row r="760" spans="26:30" x14ac:dyDescent="0.2">
      <c r="Z760">
        <v>8618</v>
      </c>
      <c r="AA760" t="s">
        <v>1538</v>
      </c>
      <c r="AB760" t="s">
        <v>1984</v>
      </c>
      <c r="AC760" t="s">
        <v>1539</v>
      </c>
      <c r="AD760">
        <v>13</v>
      </c>
    </row>
    <row r="761" spans="26:30" x14ac:dyDescent="0.2">
      <c r="Z761">
        <v>8619</v>
      </c>
      <c r="AA761" t="s">
        <v>1540</v>
      </c>
      <c r="AB761" t="s">
        <v>1985</v>
      </c>
      <c r="AC761" t="s">
        <v>1541</v>
      </c>
      <c r="AD761">
        <v>13</v>
      </c>
    </row>
    <row r="762" spans="26:30" x14ac:dyDescent="0.2">
      <c r="Z762">
        <v>8620</v>
      </c>
      <c r="AA762" t="s">
        <v>1542</v>
      </c>
      <c r="AB762" t="s">
        <v>1986</v>
      </c>
      <c r="AC762" t="s">
        <v>1514</v>
      </c>
      <c r="AD762">
        <v>13</v>
      </c>
    </row>
    <row r="763" spans="26:30" x14ac:dyDescent="0.2">
      <c r="Z763">
        <v>8621</v>
      </c>
      <c r="AA763" t="s">
        <v>1543</v>
      </c>
      <c r="AB763" t="s">
        <v>1987</v>
      </c>
      <c r="AC763" t="s">
        <v>1516</v>
      </c>
      <c r="AD763">
        <v>13</v>
      </c>
    </row>
    <row r="764" spans="26:30" x14ac:dyDescent="0.2">
      <c r="Z764">
        <v>8622</v>
      </c>
      <c r="AA764" t="s">
        <v>1544</v>
      </c>
      <c r="AB764" t="s">
        <v>1988</v>
      </c>
      <c r="AC764" t="s">
        <v>1545</v>
      </c>
      <c r="AD764">
        <v>13</v>
      </c>
    </row>
    <row r="765" spans="26:30" x14ac:dyDescent="0.2">
      <c r="Z765">
        <v>8623</v>
      </c>
      <c r="AA765" t="s">
        <v>1546</v>
      </c>
      <c r="AB765" t="s">
        <v>1989</v>
      </c>
      <c r="AC765" t="s">
        <v>1547</v>
      </c>
      <c r="AD765">
        <v>13</v>
      </c>
    </row>
    <row r="766" spans="26:30" x14ac:dyDescent="0.2">
      <c r="Z766">
        <v>8624</v>
      </c>
      <c r="AA766" t="s">
        <v>1548</v>
      </c>
      <c r="AB766" t="s">
        <v>1990</v>
      </c>
      <c r="AC766" t="s">
        <v>1514</v>
      </c>
      <c r="AD766">
        <v>13</v>
      </c>
    </row>
    <row r="767" spans="26:30" x14ac:dyDescent="0.2">
      <c r="Z767">
        <v>8625</v>
      </c>
      <c r="AA767" t="s">
        <v>1549</v>
      </c>
      <c r="AB767" t="s">
        <v>1991</v>
      </c>
      <c r="AC767" t="s">
        <v>1550</v>
      </c>
      <c r="AD767">
        <v>13</v>
      </c>
    </row>
    <row r="768" spans="26:30" x14ac:dyDescent="0.2">
      <c r="Z768">
        <v>8626</v>
      </c>
      <c r="AA768" t="s">
        <v>1551</v>
      </c>
      <c r="AB768" t="s">
        <v>1992</v>
      </c>
      <c r="AC768" t="s">
        <v>1514</v>
      </c>
      <c r="AD768">
        <v>13</v>
      </c>
    </row>
    <row r="769" spans="26:30" x14ac:dyDescent="0.2">
      <c r="Z769">
        <v>8627</v>
      </c>
      <c r="AA769" t="s">
        <v>1552</v>
      </c>
      <c r="AB769" t="s">
        <v>1993</v>
      </c>
      <c r="AC769" t="s">
        <v>1518</v>
      </c>
      <c r="AD769">
        <v>13</v>
      </c>
    </row>
    <row r="770" spans="26:30" x14ac:dyDescent="0.2">
      <c r="Z770">
        <v>8628</v>
      </c>
      <c r="AA770" t="s">
        <v>1553</v>
      </c>
      <c r="AB770" t="s">
        <v>1994</v>
      </c>
      <c r="AC770" t="s">
        <v>1512</v>
      </c>
      <c r="AD770">
        <v>13</v>
      </c>
    </row>
    <row r="771" spans="26:30" x14ac:dyDescent="0.2">
      <c r="Z771">
        <v>8629</v>
      </c>
      <c r="AA771" t="s">
        <v>1554</v>
      </c>
      <c r="AB771" t="s">
        <v>1995</v>
      </c>
      <c r="AC771" t="s">
        <v>1516</v>
      </c>
      <c r="AD771">
        <v>13</v>
      </c>
    </row>
    <row r="772" spans="26:30" x14ac:dyDescent="0.2">
      <c r="Z772">
        <v>8630</v>
      </c>
      <c r="AA772" t="s">
        <v>1554</v>
      </c>
      <c r="AB772" t="s">
        <v>1996</v>
      </c>
      <c r="AC772" t="s">
        <v>1514</v>
      </c>
      <c r="AD772">
        <v>13</v>
      </c>
    </row>
    <row r="773" spans="26:30" x14ac:dyDescent="0.2">
      <c r="Z773">
        <v>8631</v>
      </c>
      <c r="AA773" t="s">
        <v>1555</v>
      </c>
      <c r="AB773" t="s">
        <v>1997</v>
      </c>
      <c r="AC773" t="s">
        <v>219</v>
      </c>
      <c r="AD773">
        <v>13</v>
      </c>
    </row>
    <row r="774" spans="26:30" x14ac:dyDescent="0.2">
      <c r="Z774">
        <v>8632</v>
      </c>
      <c r="AA774" t="s">
        <v>1556</v>
      </c>
      <c r="AB774" t="s">
        <v>1998</v>
      </c>
      <c r="AC774" t="s">
        <v>1516</v>
      </c>
      <c r="AD774">
        <v>13</v>
      </c>
    </row>
    <row r="775" spans="26:30" x14ac:dyDescent="0.2">
      <c r="Z775">
        <v>8633</v>
      </c>
      <c r="AA775" t="s">
        <v>1557</v>
      </c>
      <c r="AB775" t="s">
        <v>1999</v>
      </c>
      <c r="AC775" t="s">
        <v>1518</v>
      </c>
      <c r="AD775">
        <v>13</v>
      </c>
    </row>
    <row r="776" spans="26:30" x14ac:dyDescent="0.2">
      <c r="Z776">
        <v>8635</v>
      </c>
      <c r="AA776" t="s">
        <v>1558</v>
      </c>
      <c r="AB776" t="s">
        <v>2000</v>
      </c>
      <c r="AC776" t="s">
        <v>1514</v>
      </c>
      <c r="AD776">
        <v>13</v>
      </c>
    </row>
    <row r="777" spans="26:30" x14ac:dyDescent="0.2">
      <c r="Z777">
        <v>8636</v>
      </c>
      <c r="AA777" t="s">
        <v>1559</v>
      </c>
      <c r="AB777" t="s">
        <v>2001</v>
      </c>
      <c r="AC777" t="s">
        <v>1518</v>
      </c>
      <c r="AD777">
        <v>13</v>
      </c>
    </row>
    <row r="778" spans="26:30" x14ac:dyDescent="0.2">
      <c r="Z778">
        <v>8637</v>
      </c>
      <c r="AA778" t="s">
        <v>1560</v>
      </c>
      <c r="AB778" t="s">
        <v>2002</v>
      </c>
      <c r="AC778" t="s">
        <v>1541</v>
      </c>
      <c r="AD778">
        <v>13</v>
      </c>
    </row>
    <row r="779" spans="26:30" x14ac:dyDescent="0.2">
      <c r="Z779">
        <v>8638</v>
      </c>
      <c r="AA779" t="s">
        <v>1560</v>
      </c>
      <c r="AB779" t="s">
        <v>2003</v>
      </c>
      <c r="AC779" t="s">
        <v>1505</v>
      </c>
      <c r="AD779">
        <v>13</v>
      </c>
    </row>
    <row r="780" spans="26:30" x14ac:dyDescent="0.2">
      <c r="Z780">
        <v>8639</v>
      </c>
      <c r="AA780" t="s">
        <v>1561</v>
      </c>
      <c r="AB780" t="s">
        <v>2004</v>
      </c>
      <c r="AC780" t="s">
        <v>1512</v>
      </c>
      <c r="AD780">
        <v>13</v>
      </c>
    </row>
    <row r="781" spans="26:30" x14ac:dyDescent="0.2">
      <c r="Z781">
        <v>8640</v>
      </c>
      <c r="AA781" t="s">
        <v>1562</v>
      </c>
      <c r="AB781" t="s">
        <v>2005</v>
      </c>
      <c r="AC781" t="s">
        <v>1518</v>
      </c>
      <c r="AD781">
        <v>13</v>
      </c>
    </row>
    <row r="782" spans="26:30" x14ac:dyDescent="0.2">
      <c r="Z782">
        <v>8641</v>
      </c>
      <c r="AA782" t="s">
        <v>1563</v>
      </c>
      <c r="AB782" t="s">
        <v>2006</v>
      </c>
      <c r="AC782" t="s">
        <v>1545</v>
      </c>
      <c r="AD782">
        <v>11.75</v>
      </c>
    </row>
    <row r="783" spans="26:30" x14ac:dyDescent="0.2">
      <c r="Z783">
        <v>8642</v>
      </c>
      <c r="AA783" t="s">
        <v>1564</v>
      </c>
      <c r="AB783" t="s">
        <v>2007</v>
      </c>
      <c r="AC783" t="s">
        <v>1565</v>
      </c>
      <c r="AD783">
        <v>11.75</v>
      </c>
    </row>
    <row r="784" spans="26:30" x14ac:dyDescent="0.2">
      <c r="Z784">
        <v>8643</v>
      </c>
      <c r="AA784" t="s">
        <v>1566</v>
      </c>
      <c r="AB784" t="s">
        <v>2008</v>
      </c>
      <c r="AC784" t="s">
        <v>1567</v>
      </c>
      <c r="AD784">
        <v>11.75</v>
      </c>
    </row>
    <row r="785" spans="26:30" x14ac:dyDescent="0.2">
      <c r="Z785">
        <v>8644</v>
      </c>
      <c r="AA785" t="s">
        <v>1568</v>
      </c>
      <c r="AB785" t="s">
        <v>2009</v>
      </c>
      <c r="AC785" t="s">
        <v>1545</v>
      </c>
      <c r="AD785">
        <v>11.75</v>
      </c>
    </row>
    <row r="786" spans="26:30" x14ac:dyDescent="0.2">
      <c r="Z786">
        <v>8645</v>
      </c>
      <c r="AA786" t="s">
        <v>1568</v>
      </c>
      <c r="AB786" t="s">
        <v>2010</v>
      </c>
      <c r="AC786" t="s">
        <v>1528</v>
      </c>
      <c r="AD786">
        <v>11.75</v>
      </c>
    </row>
    <row r="787" spans="26:30" x14ac:dyDescent="0.2">
      <c r="Z787">
        <v>8646</v>
      </c>
      <c r="AA787" t="s">
        <v>1569</v>
      </c>
      <c r="AB787" t="s">
        <v>2011</v>
      </c>
      <c r="AC787" t="s">
        <v>1570</v>
      </c>
      <c r="AD787">
        <v>11.75</v>
      </c>
    </row>
    <row r="788" spans="26:30" x14ac:dyDescent="0.2">
      <c r="Z788">
        <v>8647</v>
      </c>
      <c r="AA788" t="s">
        <v>1569</v>
      </c>
      <c r="AB788" t="s">
        <v>2012</v>
      </c>
      <c r="AC788" t="s">
        <v>1516</v>
      </c>
      <c r="AD788">
        <v>11.75</v>
      </c>
    </row>
    <row r="789" spans="26:30" x14ac:dyDescent="0.2">
      <c r="Z789">
        <v>8648</v>
      </c>
      <c r="AA789" t="s">
        <v>1571</v>
      </c>
      <c r="AB789" t="s">
        <v>2013</v>
      </c>
      <c r="AC789" t="s">
        <v>1530</v>
      </c>
      <c r="AD789">
        <v>11.75</v>
      </c>
    </row>
    <row r="790" spans="26:30" x14ac:dyDescent="0.2">
      <c r="Z790">
        <v>8649</v>
      </c>
      <c r="AA790" t="s">
        <v>1572</v>
      </c>
      <c r="AB790" t="s">
        <v>2014</v>
      </c>
      <c r="AC790" t="s">
        <v>1547</v>
      </c>
      <c r="AD790">
        <v>11.75</v>
      </c>
    </row>
    <row r="791" spans="26:30" x14ac:dyDescent="0.2">
      <c r="Z791">
        <v>8650</v>
      </c>
      <c r="AA791" t="s">
        <v>1573</v>
      </c>
      <c r="AB791" t="s">
        <v>2015</v>
      </c>
      <c r="AC791" t="s">
        <v>1574</v>
      </c>
      <c r="AD791">
        <v>11.75</v>
      </c>
    </row>
    <row r="792" spans="26:30" x14ac:dyDescent="0.2">
      <c r="Z792">
        <v>8651</v>
      </c>
      <c r="AA792" t="s">
        <v>1575</v>
      </c>
      <c r="AB792" t="s">
        <v>2016</v>
      </c>
      <c r="AC792" t="s">
        <v>1576</v>
      </c>
      <c r="AD792">
        <v>11.75</v>
      </c>
    </row>
    <row r="793" spans="26:30" x14ac:dyDescent="0.2">
      <c r="Z793">
        <v>8652</v>
      </c>
      <c r="AA793" t="s">
        <v>1577</v>
      </c>
      <c r="AB793" t="s">
        <v>2017</v>
      </c>
      <c r="AC793" t="s">
        <v>219</v>
      </c>
      <c r="AD793">
        <v>11.75</v>
      </c>
    </row>
    <row r="794" spans="26:30" x14ac:dyDescent="0.2">
      <c r="Z794">
        <v>8653</v>
      </c>
      <c r="AA794" t="s">
        <v>1578</v>
      </c>
      <c r="AB794" t="s">
        <v>2018</v>
      </c>
      <c r="AC794" t="s">
        <v>219</v>
      </c>
      <c r="AD794">
        <v>11.75</v>
      </c>
    </row>
    <row r="795" spans="26:30" x14ac:dyDescent="0.2">
      <c r="Z795">
        <v>8654</v>
      </c>
      <c r="AA795" t="s">
        <v>1579</v>
      </c>
      <c r="AB795" t="s">
        <v>2019</v>
      </c>
      <c r="AC795" t="s">
        <v>1580</v>
      </c>
      <c r="AD795">
        <v>11.75</v>
      </c>
    </row>
    <row r="796" spans="26:30" x14ac:dyDescent="0.2">
      <c r="Z796">
        <v>8655</v>
      </c>
      <c r="AA796" t="s">
        <v>1581</v>
      </c>
      <c r="AB796" t="s">
        <v>2020</v>
      </c>
      <c r="AC796" t="s">
        <v>1582</v>
      </c>
      <c r="AD796">
        <v>11.75</v>
      </c>
    </row>
    <row r="797" spans="26:30" x14ac:dyDescent="0.2">
      <c r="Z797">
        <v>8656</v>
      </c>
      <c r="AA797" t="s">
        <v>1581</v>
      </c>
      <c r="AB797" t="s">
        <v>2021</v>
      </c>
      <c r="AC797" t="s">
        <v>1528</v>
      </c>
      <c r="AD797">
        <v>11.75</v>
      </c>
    </row>
    <row r="798" spans="26:30" x14ac:dyDescent="0.2">
      <c r="Z798">
        <v>8657</v>
      </c>
      <c r="AA798" t="s">
        <v>1522</v>
      </c>
      <c r="AB798" t="s">
        <v>2022</v>
      </c>
      <c r="AC798" t="s">
        <v>1524</v>
      </c>
      <c r="AD798">
        <v>13</v>
      </c>
    </row>
    <row r="799" spans="26:30" x14ac:dyDescent="0.2">
      <c r="Z799">
        <v>8658</v>
      </c>
      <c r="AA799" t="s">
        <v>1522</v>
      </c>
      <c r="AB799" t="s">
        <v>2023</v>
      </c>
      <c r="AC799" t="s">
        <v>1528</v>
      </c>
      <c r="AD799">
        <v>13</v>
      </c>
    </row>
    <row r="800" spans="26:30" x14ac:dyDescent="0.2">
      <c r="Z800">
        <v>8659</v>
      </c>
      <c r="AA800" t="s">
        <v>1522</v>
      </c>
      <c r="AB800" t="s">
        <v>2024</v>
      </c>
      <c r="AC800" t="s">
        <v>1583</v>
      </c>
      <c r="AD800">
        <v>13</v>
      </c>
    </row>
    <row r="801" spans="26:30" x14ac:dyDescent="0.2">
      <c r="Z801">
        <v>8660</v>
      </c>
      <c r="AA801" t="s">
        <v>1522</v>
      </c>
      <c r="AB801" t="s">
        <v>2025</v>
      </c>
      <c r="AC801" t="s">
        <v>1526</v>
      </c>
      <c r="AD801">
        <v>13</v>
      </c>
    </row>
    <row r="802" spans="26:30" x14ac:dyDescent="0.2">
      <c r="Z802">
        <v>8661</v>
      </c>
      <c r="AA802" t="s">
        <v>1584</v>
      </c>
      <c r="AB802" t="s">
        <v>2026</v>
      </c>
      <c r="AC802" t="s">
        <v>1585</v>
      </c>
      <c r="AD802">
        <v>11.75</v>
      </c>
    </row>
    <row r="803" spans="26:30" x14ac:dyDescent="0.2">
      <c r="Z803">
        <v>8662</v>
      </c>
      <c r="AA803" t="s">
        <v>1536</v>
      </c>
      <c r="AB803" t="s">
        <v>2027</v>
      </c>
      <c r="AC803" t="s">
        <v>337</v>
      </c>
      <c r="AD803">
        <v>13</v>
      </c>
    </row>
    <row r="804" spans="26:30" x14ac:dyDescent="0.2">
      <c r="Z804">
        <v>8663</v>
      </c>
      <c r="AA804" t="s">
        <v>1522</v>
      </c>
      <c r="AB804" t="s">
        <v>2028</v>
      </c>
      <c r="AC804" t="s">
        <v>1508</v>
      </c>
      <c r="AD804">
        <v>13</v>
      </c>
    </row>
    <row r="805" spans="26:30" x14ac:dyDescent="0.2">
      <c r="Z805">
        <v>8664</v>
      </c>
      <c r="AA805" t="s">
        <v>1586</v>
      </c>
      <c r="AB805" t="s">
        <v>2029</v>
      </c>
      <c r="AC805" t="s">
        <v>1539</v>
      </c>
      <c r="AD805">
        <v>13</v>
      </c>
    </row>
    <row r="806" spans="26:30" x14ac:dyDescent="0.2">
      <c r="Z806">
        <v>8665</v>
      </c>
      <c r="AA806" t="s">
        <v>1529</v>
      </c>
      <c r="AB806" t="s">
        <v>2030</v>
      </c>
      <c r="AC806" t="s">
        <v>1516</v>
      </c>
      <c r="AD806">
        <v>13</v>
      </c>
    </row>
    <row r="807" spans="26:30" x14ac:dyDescent="0.2">
      <c r="Z807">
        <v>8666</v>
      </c>
      <c r="AA807" t="s">
        <v>1587</v>
      </c>
      <c r="AB807" t="s">
        <v>2031</v>
      </c>
      <c r="AC807" t="s">
        <v>1514</v>
      </c>
      <c r="AD807">
        <v>13</v>
      </c>
    </row>
    <row r="808" spans="26:30" x14ac:dyDescent="0.2">
      <c r="Z808">
        <v>8667</v>
      </c>
      <c r="AA808" t="s">
        <v>1587</v>
      </c>
      <c r="AB808" t="s">
        <v>2032</v>
      </c>
      <c r="AC808" t="s">
        <v>1588</v>
      </c>
      <c r="AD808">
        <v>13</v>
      </c>
    </row>
    <row r="809" spans="26:30" x14ac:dyDescent="0.2">
      <c r="Z809">
        <v>8668</v>
      </c>
      <c r="AA809" t="s">
        <v>1589</v>
      </c>
      <c r="AB809" t="s">
        <v>2033</v>
      </c>
      <c r="AC809" t="s">
        <v>1516</v>
      </c>
      <c r="AD809">
        <v>13</v>
      </c>
    </row>
    <row r="810" spans="26:30" x14ac:dyDescent="0.2">
      <c r="Z810">
        <v>8669</v>
      </c>
      <c r="AA810" t="s">
        <v>1590</v>
      </c>
      <c r="AB810" t="s">
        <v>2034</v>
      </c>
      <c r="AC810" t="s">
        <v>1514</v>
      </c>
      <c r="AD810">
        <v>13</v>
      </c>
    </row>
    <row r="811" spans="26:30" x14ac:dyDescent="0.2">
      <c r="Z811">
        <v>8670</v>
      </c>
      <c r="AA811" t="s">
        <v>1591</v>
      </c>
      <c r="AB811" t="s">
        <v>2035</v>
      </c>
      <c r="AC811" t="s">
        <v>1592</v>
      </c>
      <c r="AD811">
        <v>13</v>
      </c>
    </row>
    <row r="812" spans="26:30" x14ac:dyDescent="0.2">
      <c r="Z812">
        <v>8671</v>
      </c>
      <c r="AA812" t="s">
        <v>1548</v>
      </c>
      <c r="AB812" t="s">
        <v>2036</v>
      </c>
      <c r="AC812" t="s">
        <v>1547</v>
      </c>
      <c r="AD812">
        <v>13</v>
      </c>
    </row>
    <row r="813" spans="26:30" x14ac:dyDescent="0.2">
      <c r="Z813">
        <v>8672</v>
      </c>
      <c r="AA813" t="s">
        <v>1563</v>
      </c>
      <c r="AB813" t="s">
        <v>2037</v>
      </c>
      <c r="AC813" t="s">
        <v>1518</v>
      </c>
      <c r="AD813">
        <v>11.75</v>
      </c>
    </row>
    <row r="814" spans="26:30" x14ac:dyDescent="0.2">
      <c r="Z814">
        <v>8673</v>
      </c>
      <c r="AA814" t="s">
        <v>1593</v>
      </c>
      <c r="AB814" t="s">
        <v>2038</v>
      </c>
      <c r="AC814" t="s">
        <v>1585</v>
      </c>
      <c r="AD814">
        <v>11.75</v>
      </c>
    </row>
    <row r="815" spans="26:30" x14ac:dyDescent="0.2">
      <c r="Z815">
        <v>8674</v>
      </c>
      <c r="AA815" t="s">
        <v>1594</v>
      </c>
      <c r="AB815" t="s">
        <v>2039</v>
      </c>
      <c r="AC815" t="s">
        <v>1595</v>
      </c>
      <c r="AD815">
        <v>11.75</v>
      </c>
    </row>
    <row r="816" spans="26:30" x14ac:dyDescent="0.2">
      <c r="Z816">
        <v>8675</v>
      </c>
      <c r="AA816" t="s">
        <v>1566</v>
      </c>
      <c r="AB816" t="s">
        <v>2040</v>
      </c>
      <c r="AC816" t="s">
        <v>1585</v>
      </c>
      <c r="AD816">
        <v>11.75</v>
      </c>
    </row>
    <row r="817" spans="26:30" x14ac:dyDescent="0.2">
      <c r="Z817">
        <v>8676</v>
      </c>
      <c r="AA817" t="s">
        <v>1596</v>
      </c>
      <c r="AB817" t="s">
        <v>2041</v>
      </c>
      <c r="AC817" t="s">
        <v>1576</v>
      </c>
      <c r="AD817">
        <v>11.75</v>
      </c>
    </row>
    <row r="818" spans="26:30" x14ac:dyDescent="0.2">
      <c r="Z818">
        <v>8677</v>
      </c>
      <c r="AA818" t="s">
        <v>1597</v>
      </c>
      <c r="AB818" t="s">
        <v>2042</v>
      </c>
      <c r="AC818" t="s">
        <v>1545</v>
      </c>
      <c r="AD818">
        <v>11.75</v>
      </c>
    </row>
    <row r="819" spans="26:30" x14ac:dyDescent="0.2">
      <c r="Z819">
        <v>8678</v>
      </c>
      <c r="AA819" t="s">
        <v>1598</v>
      </c>
      <c r="AB819" t="s">
        <v>2043</v>
      </c>
      <c r="AC819" t="s">
        <v>1545</v>
      </c>
      <c r="AD819">
        <v>11.75</v>
      </c>
    </row>
    <row r="820" spans="26:30" x14ac:dyDescent="0.2">
      <c r="Z820">
        <v>8679</v>
      </c>
      <c r="AA820" t="s">
        <v>1599</v>
      </c>
      <c r="AB820" t="s">
        <v>2044</v>
      </c>
      <c r="AC820" t="s">
        <v>1545</v>
      </c>
      <c r="AD820">
        <v>11.75</v>
      </c>
    </row>
    <row r="821" spans="26:30" x14ac:dyDescent="0.2">
      <c r="Z821">
        <v>8680</v>
      </c>
      <c r="AA821" t="s">
        <v>1594</v>
      </c>
      <c r="AB821" t="s">
        <v>2045</v>
      </c>
      <c r="AC821" t="s">
        <v>1588</v>
      </c>
      <c r="AD821">
        <v>11.75</v>
      </c>
    </row>
    <row r="822" spans="26:30" x14ac:dyDescent="0.2">
      <c r="Z822">
        <v>8681</v>
      </c>
      <c r="AA822" t="s">
        <v>1600</v>
      </c>
      <c r="AB822" t="s">
        <v>2046</v>
      </c>
      <c r="AC822" t="s">
        <v>1514</v>
      </c>
      <c r="AD822">
        <v>13</v>
      </c>
    </row>
    <row r="823" spans="26:30" x14ac:dyDescent="0.2">
      <c r="Z823">
        <v>8682</v>
      </c>
      <c r="AA823" t="s">
        <v>1600</v>
      </c>
      <c r="AB823" t="s">
        <v>2047</v>
      </c>
      <c r="AC823" t="s">
        <v>1526</v>
      </c>
      <c r="AD823">
        <v>13</v>
      </c>
    </row>
    <row r="824" spans="26:30" x14ac:dyDescent="0.2">
      <c r="Z824">
        <v>8683</v>
      </c>
      <c r="AA824" t="s">
        <v>1600</v>
      </c>
      <c r="AB824" t="s">
        <v>2048</v>
      </c>
      <c r="AC824" t="s">
        <v>1521</v>
      </c>
      <c r="AD824">
        <v>13</v>
      </c>
    </row>
    <row r="825" spans="26:30" x14ac:dyDescent="0.2">
      <c r="Z825">
        <v>8684</v>
      </c>
      <c r="AA825" t="s">
        <v>1601</v>
      </c>
      <c r="AB825" t="s">
        <v>2049</v>
      </c>
      <c r="AC825" t="s">
        <v>1505</v>
      </c>
      <c r="AD825">
        <v>13</v>
      </c>
    </row>
    <row r="826" spans="26:30" x14ac:dyDescent="0.2">
      <c r="Z826">
        <v>8685</v>
      </c>
      <c r="AA826" t="s">
        <v>1602</v>
      </c>
      <c r="AB826" t="s">
        <v>2050</v>
      </c>
      <c r="AC826" t="s">
        <v>219</v>
      </c>
      <c r="AD826">
        <v>13</v>
      </c>
    </row>
    <row r="827" spans="26:30" x14ac:dyDescent="0.2">
      <c r="Z827">
        <v>8686</v>
      </c>
      <c r="AA827" t="s">
        <v>1603</v>
      </c>
      <c r="AB827" t="s">
        <v>2051</v>
      </c>
      <c r="AC827" t="s">
        <v>1512</v>
      </c>
      <c r="AD827">
        <v>13</v>
      </c>
    </row>
    <row r="828" spans="26:30" x14ac:dyDescent="0.2">
      <c r="Z828">
        <v>8687</v>
      </c>
      <c r="AA828" t="s">
        <v>1604</v>
      </c>
      <c r="AB828" t="s">
        <v>2052</v>
      </c>
      <c r="AC828" t="s">
        <v>1521</v>
      </c>
      <c r="AD828">
        <v>13</v>
      </c>
    </row>
    <row r="829" spans="26:30" x14ac:dyDescent="0.2">
      <c r="Z829">
        <v>8688</v>
      </c>
      <c r="AA829" t="s">
        <v>1604</v>
      </c>
      <c r="AB829" t="s">
        <v>2053</v>
      </c>
      <c r="AC829" t="s">
        <v>1516</v>
      </c>
      <c r="AD829">
        <v>13</v>
      </c>
    </row>
    <row r="830" spans="26:30" x14ac:dyDescent="0.2">
      <c r="Z830">
        <v>8689</v>
      </c>
      <c r="AA830" t="s">
        <v>1605</v>
      </c>
      <c r="AB830" t="s">
        <v>2054</v>
      </c>
      <c r="AC830" t="s">
        <v>1516</v>
      </c>
      <c r="AD830">
        <v>13</v>
      </c>
    </row>
    <row r="831" spans="26:30" x14ac:dyDescent="0.2">
      <c r="Z831">
        <v>8690</v>
      </c>
      <c r="AA831" t="s">
        <v>1606</v>
      </c>
      <c r="AB831" t="s">
        <v>2055</v>
      </c>
      <c r="AC831" t="s">
        <v>1518</v>
      </c>
      <c r="AD831">
        <v>13</v>
      </c>
    </row>
    <row r="832" spans="26:30" x14ac:dyDescent="0.2">
      <c r="Z832">
        <v>8691</v>
      </c>
      <c r="AA832" t="s">
        <v>1607</v>
      </c>
      <c r="AB832" t="s">
        <v>2056</v>
      </c>
      <c r="AC832" t="s">
        <v>1547</v>
      </c>
      <c r="AD832">
        <v>13</v>
      </c>
    </row>
    <row r="833" spans="26:30" x14ac:dyDescent="0.2">
      <c r="Z833">
        <v>8692</v>
      </c>
      <c r="AA833" t="s">
        <v>1608</v>
      </c>
      <c r="AB833" t="s">
        <v>2057</v>
      </c>
      <c r="AC833" t="s">
        <v>1514</v>
      </c>
      <c r="AD833">
        <v>13</v>
      </c>
    </row>
    <row r="834" spans="26:30" x14ac:dyDescent="0.2">
      <c r="Z834">
        <v>8693</v>
      </c>
      <c r="AA834" t="s">
        <v>1609</v>
      </c>
      <c r="AB834" t="s">
        <v>2058</v>
      </c>
      <c r="AC834" t="s">
        <v>1516</v>
      </c>
      <c r="AD834">
        <v>13</v>
      </c>
    </row>
    <row r="835" spans="26:30" x14ac:dyDescent="0.2">
      <c r="Z835">
        <v>8694</v>
      </c>
      <c r="AA835" t="s">
        <v>1610</v>
      </c>
      <c r="AB835" t="s">
        <v>2059</v>
      </c>
      <c r="AC835" t="s">
        <v>1532</v>
      </c>
      <c r="AD835">
        <v>13</v>
      </c>
    </row>
    <row r="836" spans="26:30" x14ac:dyDescent="0.2">
      <c r="Z836">
        <v>8695</v>
      </c>
      <c r="AA836" t="s">
        <v>1610</v>
      </c>
      <c r="AB836" t="s">
        <v>2060</v>
      </c>
      <c r="AC836" t="s">
        <v>1518</v>
      </c>
      <c r="AD836">
        <v>13</v>
      </c>
    </row>
    <row r="837" spans="26:30" x14ac:dyDescent="0.2">
      <c r="Z837">
        <v>8696</v>
      </c>
      <c r="AA837" t="s">
        <v>1611</v>
      </c>
      <c r="AB837" t="s">
        <v>2061</v>
      </c>
      <c r="AC837" t="s">
        <v>1580</v>
      </c>
      <c r="AD837">
        <v>13</v>
      </c>
    </row>
    <row r="838" spans="26:30" x14ac:dyDescent="0.2">
      <c r="Z838">
        <v>8697</v>
      </c>
      <c r="AA838" t="s">
        <v>1612</v>
      </c>
      <c r="AB838" t="s">
        <v>2062</v>
      </c>
      <c r="AC838" t="s">
        <v>1585</v>
      </c>
      <c r="AD838">
        <v>13</v>
      </c>
    </row>
    <row r="839" spans="26:30" x14ac:dyDescent="0.2">
      <c r="Z839">
        <v>8698</v>
      </c>
      <c r="AA839" t="s">
        <v>1613</v>
      </c>
      <c r="AB839" t="s">
        <v>2063</v>
      </c>
      <c r="AC839" t="s">
        <v>219</v>
      </c>
      <c r="AD839">
        <v>13</v>
      </c>
    </row>
    <row r="840" spans="26:30" x14ac:dyDescent="0.2">
      <c r="Z840">
        <v>8699</v>
      </c>
      <c r="AA840" t="s">
        <v>1614</v>
      </c>
      <c r="AB840" t="s">
        <v>2064</v>
      </c>
      <c r="AC840" t="s">
        <v>1518</v>
      </c>
      <c r="AD840">
        <v>13</v>
      </c>
    </row>
    <row r="841" spans="26:30" x14ac:dyDescent="0.2">
      <c r="Z841">
        <v>8700</v>
      </c>
      <c r="AA841" t="s">
        <v>1615</v>
      </c>
      <c r="AB841" t="s">
        <v>2065</v>
      </c>
      <c r="AC841" t="s">
        <v>1582</v>
      </c>
      <c r="AD841">
        <v>13</v>
      </c>
    </row>
    <row r="842" spans="26:30" x14ac:dyDescent="0.2">
      <c r="Z842">
        <v>8701</v>
      </c>
      <c r="AA842" t="s">
        <v>1616</v>
      </c>
      <c r="AB842" t="s">
        <v>2066</v>
      </c>
      <c r="AC842" t="s">
        <v>1537</v>
      </c>
      <c r="AD842">
        <v>13</v>
      </c>
    </row>
    <row r="843" spans="26:30" x14ac:dyDescent="0.2">
      <c r="Z843">
        <v>8702</v>
      </c>
      <c r="AA843" t="s">
        <v>1617</v>
      </c>
      <c r="AB843" t="s">
        <v>2067</v>
      </c>
      <c r="AC843" t="s">
        <v>219</v>
      </c>
      <c r="AD843">
        <v>13</v>
      </c>
    </row>
    <row r="844" spans="26:30" x14ac:dyDescent="0.2">
      <c r="Z844">
        <v>8703</v>
      </c>
      <c r="AA844" t="s">
        <v>1618</v>
      </c>
      <c r="AB844" t="s">
        <v>2068</v>
      </c>
      <c r="AC844" t="s">
        <v>1541</v>
      </c>
      <c r="AD844">
        <v>13</v>
      </c>
    </row>
    <row r="845" spans="26:30" x14ac:dyDescent="0.2">
      <c r="Z845">
        <v>8704</v>
      </c>
      <c r="AA845" t="s">
        <v>1619</v>
      </c>
      <c r="AB845" t="s">
        <v>2069</v>
      </c>
      <c r="AC845" t="s">
        <v>1518</v>
      </c>
      <c r="AD845">
        <v>13</v>
      </c>
    </row>
    <row r="846" spans="26:30" x14ac:dyDescent="0.2">
      <c r="Z846">
        <v>8705</v>
      </c>
      <c r="AA846" t="s">
        <v>1620</v>
      </c>
      <c r="AB846" t="s">
        <v>2070</v>
      </c>
      <c r="AC846" t="s">
        <v>1514</v>
      </c>
      <c r="AD846">
        <v>13</v>
      </c>
    </row>
    <row r="847" spans="26:30" x14ac:dyDescent="0.2">
      <c r="Z847">
        <v>8706</v>
      </c>
      <c r="AA847" t="s">
        <v>1621</v>
      </c>
      <c r="AB847" t="s">
        <v>2071</v>
      </c>
      <c r="AC847" t="s">
        <v>1582</v>
      </c>
      <c r="AD847">
        <v>13</v>
      </c>
    </row>
    <row r="848" spans="26:30" x14ac:dyDescent="0.2">
      <c r="Z848">
        <v>8707</v>
      </c>
      <c r="AA848" t="s">
        <v>1622</v>
      </c>
      <c r="AB848" t="s">
        <v>2072</v>
      </c>
      <c r="AC848" t="s">
        <v>1567</v>
      </c>
      <c r="AD848">
        <v>13</v>
      </c>
    </row>
    <row r="849" spans="26:30" x14ac:dyDescent="0.2">
      <c r="Z849">
        <v>8708</v>
      </c>
      <c r="AA849" t="s">
        <v>1622</v>
      </c>
      <c r="AB849" t="s">
        <v>2073</v>
      </c>
      <c r="AC849" t="s">
        <v>1545</v>
      </c>
      <c r="AD849">
        <v>13</v>
      </c>
    </row>
    <row r="850" spans="26:30" x14ac:dyDescent="0.2">
      <c r="Z850">
        <v>8709</v>
      </c>
      <c r="AA850" t="s">
        <v>1623</v>
      </c>
      <c r="AB850" t="s">
        <v>2074</v>
      </c>
      <c r="AC850" t="s">
        <v>1516</v>
      </c>
      <c r="AD850">
        <v>13</v>
      </c>
    </row>
    <row r="851" spans="26:30" x14ac:dyDescent="0.2">
      <c r="Z851">
        <v>8710</v>
      </c>
      <c r="AA851" t="s">
        <v>1623</v>
      </c>
      <c r="AB851" t="s">
        <v>2075</v>
      </c>
      <c r="AC851" t="s">
        <v>1512</v>
      </c>
      <c r="AD851">
        <v>13</v>
      </c>
    </row>
    <row r="852" spans="26:30" x14ac:dyDescent="0.2">
      <c r="Z852">
        <v>8711</v>
      </c>
      <c r="AA852" t="s">
        <v>1624</v>
      </c>
      <c r="AB852" t="s">
        <v>2076</v>
      </c>
      <c r="AC852" t="s">
        <v>1518</v>
      </c>
      <c r="AD852">
        <v>13</v>
      </c>
    </row>
    <row r="853" spans="26:30" x14ac:dyDescent="0.2">
      <c r="Z853">
        <v>8712</v>
      </c>
      <c r="AA853" t="s">
        <v>1624</v>
      </c>
      <c r="AB853" t="s">
        <v>2077</v>
      </c>
      <c r="AC853" t="s">
        <v>1541</v>
      </c>
      <c r="AD853">
        <v>13</v>
      </c>
    </row>
    <row r="854" spans="26:30" x14ac:dyDescent="0.2">
      <c r="Z854">
        <v>8713</v>
      </c>
      <c r="AA854" t="s">
        <v>1625</v>
      </c>
      <c r="AB854" t="s">
        <v>2078</v>
      </c>
      <c r="AC854" t="s">
        <v>1539</v>
      </c>
      <c r="AD854">
        <v>13</v>
      </c>
    </row>
    <row r="855" spans="26:30" x14ac:dyDescent="0.2">
      <c r="Z855">
        <v>8714</v>
      </c>
      <c r="AA855" t="s">
        <v>1625</v>
      </c>
      <c r="AB855" t="s">
        <v>2079</v>
      </c>
      <c r="AC855" t="s">
        <v>1585</v>
      </c>
      <c r="AD855">
        <v>13</v>
      </c>
    </row>
    <row r="856" spans="26:30" x14ac:dyDescent="0.2">
      <c r="Z856">
        <v>8715</v>
      </c>
      <c r="AA856" t="s">
        <v>1626</v>
      </c>
      <c r="AB856" t="s">
        <v>2080</v>
      </c>
      <c r="AC856" t="s">
        <v>1585</v>
      </c>
      <c r="AD856">
        <v>13</v>
      </c>
    </row>
    <row r="857" spans="26:30" x14ac:dyDescent="0.2">
      <c r="Z857">
        <v>8716</v>
      </c>
      <c r="AA857" t="s">
        <v>1626</v>
      </c>
      <c r="AB857" t="s">
        <v>2081</v>
      </c>
      <c r="AC857" t="s">
        <v>1518</v>
      </c>
      <c r="AD857">
        <v>13</v>
      </c>
    </row>
    <row r="858" spans="26:30" x14ac:dyDescent="0.2">
      <c r="Z858">
        <v>8717</v>
      </c>
      <c r="AA858" t="s">
        <v>1627</v>
      </c>
      <c r="AB858" t="s">
        <v>2082</v>
      </c>
      <c r="AC858" t="s">
        <v>1628</v>
      </c>
      <c r="AD858">
        <v>13</v>
      </c>
    </row>
    <row r="859" spans="26:30" x14ac:dyDescent="0.2">
      <c r="Z859">
        <v>8718</v>
      </c>
      <c r="AA859" t="s">
        <v>1627</v>
      </c>
      <c r="AB859" t="s">
        <v>2083</v>
      </c>
      <c r="AC859" t="s">
        <v>1629</v>
      </c>
      <c r="AD859">
        <v>13</v>
      </c>
    </row>
    <row r="860" spans="26:30" x14ac:dyDescent="0.2">
      <c r="Z860">
        <v>8719</v>
      </c>
      <c r="AA860" t="s">
        <v>1630</v>
      </c>
      <c r="AB860" t="s">
        <v>2084</v>
      </c>
      <c r="AC860" t="s">
        <v>1550</v>
      </c>
      <c r="AD860">
        <v>13</v>
      </c>
    </row>
    <row r="861" spans="26:30" x14ac:dyDescent="0.2">
      <c r="Z861">
        <v>8720</v>
      </c>
      <c r="AA861" t="s">
        <v>1630</v>
      </c>
      <c r="AB861" t="s">
        <v>2085</v>
      </c>
      <c r="AC861" t="s">
        <v>1516</v>
      </c>
      <c r="AD861">
        <v>13</v>
      </c>
    </row>
    <row r="862" spans="26:30" x14ac:dyDescent="0.2">
      <c r="Z862">
        <v>8721</v>
      </c>
      <c r="AA862" t="s">
        <v>1631</v>
      </c>
      <c r="AB862" t="s">
        <v>2086</v>
      </c>
      <c r="AC862" t="s">
        <v>1516</v>
      </c>
      <c r="AD862">
        <v>13</v>
      </c>
    </row>
    <row r="863" spans="26:30" x14ac:dyDescent="0.2">
      <c r="Z863">
        <v>8722</v>
      </c>
      <c r="AA863" t="s">
        <v>1631</v>
      </c>
      <c r="AB863" t="s">
        <v>2087</v>
      </c>
      <c r="AC863" t="s">
        <v>1632</v>
      </c>
      <c r="AD863">
        <v>13</v>
      </c>
    </row>
    <row r="864" spans="26:30" x14ac:dyDescent="0.2">
      <c r="Z864" t="s">
        <v>1634</v>
      </c>
      <c r="AA864" t="s">
        <v>1633</v>
      </c>
      <c r="AB864" t="s">
        <v>2088</v>
      </c>
      <c r="AC864" t="s">
        <v>1514</v>
      </c>
      <c r="AD864">
        <v>17.25</v>
      </c>
    </row>
    <row r="865" spans="26:30" x14ac:dyDescent="0.2">
      <c r="Z865" t="s">
        <v>1635</v>
      </c>
      <c r="AA865" t="s">
        <v>1633</v>
      </c>
      <c r="AB865" t="s">
        <v>2089</v>
      </c>
      <c r="AC865" t="s">
        <v>1636</v>
      </c>
      <c r="AD865">
        <v>17.25</v>
      </c>
    </row>
    <row r="866" spans="26:30" x14ac:dyDescent="0.2">
      <c r="Z866" t="s">
        <v>1638</v>
      </c>
      <c r="AA866" t="s">
        <v>1637</v>
      </c>
      <c r="AB866" t="s">
        <v>2090</v>
      </c>
      <c r="AC866" t="s">
        <v>1516</v>
      </c>
      <c r="AD866">
        <v>13</v>
      </c>
    </row>
    <row r="867" spans="26:30" x14ac:dyDescent="0.2">
      <c r="Z867" t="s">
        <v>1639</v>
      </c>
      <c r="AA867" t="s">
        <v>1637</v>
      </c>
      <c r="AB867" t="s">
        <v>2091</v>
      </c>
      <c r="AC867" t="s">
        <v>1640</v>
      </c>
      <c r="AD867">
        <v>13</v>
      </c>
    </row>
    <row r="868" spans="26:30" x14ac:dyDescent="0.2">
      <c r="Z868" t="s">
        <v>1641</v>
      </c>
      <c r="AA868" t="s">
        <v>1637</v>
      </c>
      <c r="AB868" t="s">
        <v>2092</v>
      </c>
      <c r="AC868" t="s">
        <v>1642</v>
      </c>
      <c r="AD868">
        <v>13</v>
      </c>
    </row>
    <row r="869" spans="26:30" x14ac:dyDescent="0.2">
      <c r="Z869" t="s">
        <v>1644</v>
      </c>
      <c r="AA869" t="s">
        <v>1643</v>
      </c>
      <c r="AB869" t="s">
        <v>2093</v>
      </c>
      <c r="AC869" t="s">
        <v>1645</v>
      </c>
      <c r="AD869">
        <v>13</v>
      </c>
    </row>
    <row r="870" spans="26:30" x14ac:dyDescent="0.2">
      <c r="Z870" t="s">
        <v>1647</v>
      </c>
      <c r="AA870" t="s">
        <v>1646</v>
      </c>
      <c r="AB870" t="s">
        <v>2094</v>
      </c>
      <c r="AC870" t="s">
        <v>1514</v>
      </c>
      <c r="AD870">
        <v>13</v>
      </c>
    </row>
    <row r="871" spans="26:30" x14ac:dyDescent="0.2">
      <c r="Z871" t="s">
        <v>1649</v>
      </c>
      <c r="AA871" t="s">
        <v>1648</v>
      </c>
      <c r="AB871" t="s">
        <v>2095</v>
      </c>
      <c r="AC871" t="s">
        <v>1582</v>
      </c>
      <c r="AD871">
        <v>13</v>
      </c>
    </row>
    <row r="872" spans="26:30" x14ac:dyDescent="0.2">
      <c r="Z872" t="s">
        <v>1651</v>
      </c>
      <c r="AA872" t="s">
        <v>1650</v>
      </c>
      <c r="AB872" t="s">
        <v>2096</v>
      </c>
      <c r="AC872" t="s">
        <v>1516</v>
      </c>
      <c r="AD872">
        <v>6.5</v>
      </c>
    </row>
    <row r="873" spans="26:30" x14ac:dyDescent="0.2">
      <c r="Z873" t="s">
        <v>1652</v>
      </c>
      <c r="AA873" t="s">
        <v>1650</v>
      </c>
      <c r="AB873" t="s">
        <v>2097</v>
      </c>
      <c r="AC873" t="s">
        <v>1527</v>
      </c>
      <c r="AD873">
        <v>6.5</v>
      </c>
    </row>
    <row r="874" spans="26:30" x14ac:dyDescent="0.2">
      <c r="Z874" t="s">
        <v>46</v>
      </c>
      <c r="AA874" t="s">
        <v>1653</v>
      </c>
      <c r="AB874" t="s">
        <v>2098</v>
      </c>
      <c r="AC874" t="s">
        <v>1518</v>
      </c>
      <c r="AD874">
        <v>7.5</v>
      </c>
    </row>
    <row r="875" spans="26:30" x14ac:dyDescent="0.2">
      <c r="Z875" t="s">
        <v>1654</v>
      </c>
      <c r="AA875" t="s">
        <v>1653</v>
      </c>
      <c r="AB875" t="s">
        <v>2099</v>
      </c>
      <c r="AC875" t="s">
        <v>1655</v>
      </c>
      <c r="AD875">
        <v>7.5</v>
      </c>
    </row>
    <row r="876" spans="26:30" x14ac:dyDescent="0.2">
      <c r="Z876" t="s">
        <v>1657</v>
      </c>
      <c r="AA876" t="s">
        <v>1656</v>
      </c>
      <c r="AB876" t="s">
        <v>2100</v>
      </c>
      <c r="AC876" t="s">
        <v>1658</v>
      </c>
      <c r="AD876">
        <v>7.5</v>
      </c>
    </row>
    <row r="877" spans="26:30" x14ac:dyDescent="0.2">
      <c r="Z877" t="s">
        <v>1660</v>
      </c>
      <c r="AA877" t="s">
        <v>1659</v>
      </c>
      <c r="AB877" t="s">
        <v>2101</v>
      </c>
      <c r="AC877" t="s">
        <v>1541</v>
      </c>
      <c r="AD877">
        <v>7.5</v>
      </c>
    </row>
    <row r="878" spans="26:30" x14ac:dyDescent="0.2">
      <c r="Z878" t="s">
        <v>1662</v>
      </c>
      <c r="AA878" t="s">
        <v>1661</v>
      </c>
      <c r="AB878" t="s">
        <v>2102</v>
      </c>
      <c r="AC878" t="s">
        <v>1636</v>
      </c>
      <c r="AD878">
        <v>7.5</v>
      </c>
    </row>
    <row r="879" spans="26:30" x14ac:dyDescent="0.2">
      <c r="Z879" t="s">
        <v>1663</v>
      </c>
      <c r="AA879" t="s">
        <v>1661</v>
      </c>
      <c r="AB879" t="s">
        <v>2103</v>
      </c>
      <c r="AC879" t="s">
        <v>1514</v>
      </c>
      <c r="AD879">
        <v>7.5</v>
      </c>
    </row>
    <row r="880" spans="26:30" x14ac:dyDescent="0.2">
      <c r="Z880" t="s">
        <v>1665</v>
      </c>
      <c r="AA880" t="s">
        <v>1664</v>
      </c>
      <c r="AB880" t="s">
        <v>2104</v>
      </c>
      <c r="AC880" t="s">
        <v>1514</v>
      </c>
      <c r="AD880">
        <v>7.5</v>
      </c>
    </row>
    <row r="881" spans="26:30" x14ac:dyDescent="0.2">
      <c r="Z881" t="s">
        <v>1667</v>
      </c>
      <c r="AA881" t="s">
        <v>1666</v>
      </c>
      <c r="AB881" t="s">
        <v>2105</v>
      </c>
      <c r="AC881" t="s">
        <v>1518</v>
      </c>
      <c r="AD881">
        <v>7.5</v>
      </c>
    </row>
    <row r="882" spans="26:30" x14ac:dyDescent="0.2">
      <c r="Z882" t="s">
        <v>1669</v>
      </c>
      <c r="AA882" t="s">
        <v>1668</v>
      </c>
      <c r="AB882" t="s">
        <v>2106</v>
      </c>
      <c r="AC882" t="s">
        <v>1670</v>
      </c>
      <c r="AD882">
        <v>7.5</v>
      </c>
    </row>
    <row r="883" spans="26:30" x14ac:dyDescent="0.2">
      <c r="Z883" t="s">
        <v>1672</v>
      </c>
      <c r="AA883" t="s">
        <v>1671</v>
      </c>
      <c r="AB883" t="s">
        <v>2107</v>
      </c>
      <c r="AC883" t="s">
        <v>1518</v>
      </c>
      <c r="AD883">
        <v>7.5</v>
      </c>
    </row>
    <row r="884" spans="26:30" x14ac:dyDescent="0.2">
      <c r="Z884" t="s">
        <v>1674</v>
      </c>
      <c r="AA884" t="s">
        <v>1673</v>
      </c>
      <c r="AB884" t="s">
        <v>2108</v>
      </c>
      <c r="AC884" t="s">
        <v>1530</v>
      </c>
      <c r="AD884">
        <v>7.5</v>
      </c>
    </row>
    <row r="885" spans="26:30" x14ac:dyDescent="0.2">
      <c r="Z885" t="s">
        <v>1675</v>
      </c>
      <c r="AA885" t="s">
        <v>1673</v>
      </c>
      <c r="AB885" t="s">
        <v>2109</v>
      </c>
      <c r="AC885" t="s">
        <v>1514</v>
      </c>
      <c r="AD885">
        <v>7.5</v>
      </c>
    </row>
    <row r="886" spans="26:30" x14ac:dyDescent="0.2">
      <c r="Z886" t="s">
        <v>1677</v>
      </c>
      <c r="AA886" t="s">
        <v>1676</v>
      </c>
      <c r="AB886" t="s">
        <v>2110</v>
      </c>
      <c r="AC886" t="s">
        <v>1545</v>
      </c>
      <c r="AD886">
        <v>7.5</v>
      </c>
    </row>
    <row r="887" spans="26:30" x14ac:dyDescent="0.2">
      <c r="Z887" t="s">
        <v>51</v>
      </c>
      <c r="AA887" t="s">
        <v>1676</v>
      </c>
      <c r="AB887" t="s">
        <v>2111</v>
      </c>
      <c r="AC887" t="s">
        <v>1532</v>
      </c>
      <c r="AD887">
        <v>7.5</v>
      </c>
    </row>
    <row r="888" spans="26:30" x14ac:dyDescent="0.2">
      <c r="Z888" t="s">
        <v>1679</v>
      </c>
      <c r="AA888" t="s">
        <v>1678</v>
      </c>
      <c r="AB888" t="s">
        <v>2112</v>
      </c>
      <c r="AC888" t="s">
        <v>1680</v>
      </c>
      <c r="AD888">
        <v>37.5</v>
      </c>
    </row>
    <row r="889" spans="26:30" x14ac:dyDescent="0.2">
      <c r="Z889" t="s">
        <v>1681</v>
      </c>
      <c r="AA889" t="s">
        <v>1678</v>
      </c>
      <c r="AB889" t="s">
        <v>2113</v>
      </c>
      <c r="AC889" t="s">
        <v>1682</v>
      </c>
      <c r="AD889">
        <v>37.5</v>
      </c>
    </row>
    <row r="890" spans="26:30" x14ac:dyDescent="0.2">
      <c r="Z890" t="s">
        <v>1684</v>
      </c>
      <c r="AA890" t="s">
        <v>1683</v>
      </c>
      <c r="AB890" t="s">
        <v>2114</v>
      </c>
      <c r="AC890" t="s">
        <v>1685</v>
      </c>
      <c r="AD890">
        <v>37.5</v>
      </c>
    </row>
    <row r="891" spans="26:30" x14ac:dyDescent="0.2">
      <c r="Z891" t="s">
        <v>1687</v>
      </c>
      <c r="AA891" t="s">
        <v>1686</v>
      </c>
      <c r="AB891" t="s">
        <v>2115</v>
      </c>
      <c r="AC891" t="s">
        <v>1688</v>
      </c>
      <c r="AD891">
        <v>37.5</v>
      </c>
    </row>
    <row r="892" spans="26:30" x14ac:dyDescent="0.2">
      <c r="Z892" t="s">
        <v>1689</v>
      </c>
      <c r="AA892" t="s">
        <v>1678</v>
      </c>
      <c r="AB892" t="s">
        <v>2116</v>
      </c>
      <c r="AC892" t="s">
        <v>1514</v>
      </c>
      <c r="AD892">
        <v>37.5</v>
      </c>
    </row>
    <row r="893" spans="26:30" x14ac:dyDescent="0.2">
      <c r="Z893" t="s">
        <v>1691</v>
      </c>
      <c r="AA893" t="s">
        <v>1690</v>
      </c>
      <c r="AB893" t="s">
        <v>2117</v>
      </c>
      <c r="AC893" t="s">
        <v>219</v>
      </c>
      <c r="AD893">
        <v>34.5</v>
      </c>
    </row>
    <row r="894" spans="26:30" x14ac:dyDescent="0.2">
      <c r="Z894" t="s">
        <v>62</v>
      </c>
      <c r="AA894" t="s">
        <v>1692</v>
      </c>
      <c r="AB894" t="s">
        <v>2118</v>
      </c>
      <c r="AC894" t="s">
        <v>219</v>
      </c>
      <c r="AD894">
        <v>34.5</v>
      </c>
    </row>
    <row r="895" spans="26:30" x14ac:dyDescent="0.2">
      <c r="Z895" s="303" t="s">
        <v>2144</v>
      </c>
      <c r="AD895">
        <v>13</v>
      </c>
    </row>
    <row r="896" spans="26:30" x14ac:dyDescent="0.2">
      <c r="Z896" s="303" t="s">
        <v>2145</v>
      </c>
      <c r="AD896">
        <v>13</v>
      </c>
    </row>
    <row r="897" spans="26:30" x14ac:dyDescent="0.2">
      <c r="Z897" s="303" t="s">
        <v>2146</v>
      </c>
      <c r="AD897">
        <v>13</v>
      </c>
    </row>
    <row r="898" spans="26:30" x14ac:dyDescent="0.2">
      <c r="Z898" s="303" t="s">
        <v>2147</v>
      </c>
      <c r="AD898">
        <v>13</v>
      </c>
    </row>
    <row r="899" spans="26:30" x14ac:dyDescent="0.2">
      <c r="Z899" s="303" t="s">
        <v>2150</v>
      </c>
      <c r="AD899">
        <v>13</v>
      </c>
    </row>
    <row r="900" spans="26:30" x14ac:dyDescent="0.2">
      <c r="Z900" s="303" t="s">
        <v>2151</v>
      </c>
      <c r="AD900">
        <v>13</v>
      </c>
    </row>
    <row r="901" spans="26:30" x14ac:dyDescent="0.2">
      <c r="Z901" s="303" t="s">
        <v>2148</v>
      </c>
      <c r="AD901">
        <v>13</v>
      </c>
    </row>
    <row r="902" spans="26:30" x14ac:dyDescent="0.2">
      <c r="Z902" s="303" t="s">
        <v>2149</v>
      </c>
      <c r="AD902">
        <v>13</v>
      </c>
    </row>
    <row r="903" spans="26:30" x14ac:dyDescent="0.2">
      <c r="Z903" s="303" t="s">
        <v>2152</v>
      </c>
      <c r="AD903">
        <v>13</v>
      </c>
    </row>
    <row r="904" spans="26:30" x14ac:dyDescent="0.2">
      <c r="Z904" s="303" t="s">
        <v>2153</v>
      </c>
      <c r="AD904">
        <v>13</v>
      </c>
    </row>
    <row r="905" spans="26:30" x14ac:dyDescent="0.2">
      <c r="Z905" s="303" t="s">
        <v>2154</v>
      </c>
      <c r="AD905">
        <v>13</v>
      </c>
    </row>
    <row r="906" spans="26:30" x14ac:dyDescent="0.2">
      <c r="Z906" s="303" t="s">
        <v>2155</v>
      </c>
      <c r="AD906">
        <v>13</v>
      </c>
    </row>
    <row r="907" spans="26:30" x14ac:dyDescent="0.2">
      <c r="Z907" s="303" t="s">
        <v>2156</v>
      </c>
      <c r="AD907">
        <v>13</v>
      </c>
    </row>
    <row r="908" spans="26:30" x14ac:dyDescent="0.2">
      <c r="Z908" s="303" t="s">
        <v>2157</v>
      </c>
      <c r="AD908">
        <v>13</v>
      </c>
    </row>
    <row r="909" spans="26:30" x14ac:dyDescent="0.2">
      <c r="Z909" s="303" t="s">
        <v>2158</v>
      </c>
      <c r="AD909">
        <v>13</v>
      </c>
    </row>
    <row r="910" spans="26:30" x14ac:dyDescent="0.2">
      <c r="Z910" s="303" t="s">
        <v>2159</v>
      </c>
      <c r="AD910">
        <v>13</v>
      </c>
    </row>
    <row r="911" spans="26:30" x14ac:dyDescent="0.2">
      <c r="Z911" s="303" t="s">
        <v>2160</v>
      </c>
      <c r="AD911">
        <v>13</v>
      </c>
    </row>
    <row r="912" spans="26:30" x14ac:dyDescent="0.2">
      <c r="Z912" s="303" t="s">
        <v>2161</v>
      </c>
      <c r="AD912">
        <v>13</v>
      </c>
    </row>
    <row r="913" spans="26:30" x14ac:dyDescent="0.2">
      <c r="Z913" s="303" t="s">
        <v>2162</v>
      </c>
      <c r="AD913">
        <v>13</v>
      </c>
    </row>
    <row r="914" spans="26:30" x14ac:dyDescent="0.2">
      <c r="Z914" s="303" t="s">
        <v>2163</v>
      </c>
      <c r="AD914">
        <v>13</v>
      </c>
    </row>
    <row r="915" spans="26:30" x14ac:dyDescent="0.2">
      <c r="Z915" s="303" t="s">
        <v>2164</v>
      </c>
      <c r="AD915">
        <v>13</v>
      </c>
    </row>
    <row r="916" spans="26:30" x14ac:dyDescent="0.2">
      <c r="Z916" s="303" t="s">
        <v>2165</v>
      </c>
      <c r="AD916">
        <v>13</v>
      </c>
    </row>
    <row r="917" spans="26:30" x14ac:dyDescent="0.2">
      <c r="Z917" s="303" t="s">
        <v>2166</v>
      </c>
      <c r="AD917">
        <v>13</v>
      </c>
    </row>
    <row r="918" spans="26:30" x14ac:dyDescent="0.2">
      <c r="Z918" s="303" t="s">
        <v>2167</v>
      </c>
      <c r="AD918">
        <v>13</v>
      </c>
    </row>
    <row r="919" spans="26:30" x14ac:dyDescent="0.2">
      <c r="Z919" s="303" t="s">
        <v>2168</v>
      </c>
      <c r="AD919">
        <v>13</v>
      </c>
    </row>
    <row r="920" spans="26:30" x14ac:dyDescent="0.2">
      <c r="Z920" s="303" t="s">
        <v>2169</v>
      </c>
      <c r="AD920">
        <v>13</v>
      </c>
    </row>
    <row r="921" spans="26:30" x14ac:dyDescent="0.2">
      <c r="Z921" s="303" t="s">
        <v>2170</v>
      </c>
      <c r="AD921">
        <v>13</v>
      </c>
    </row>
    <row r="922" spans="26:30" x14ac:dyDescent="0.2">
      <c r="Z922" s="303" t="s">
        <v>2171</v>
      </c>
      <c r="AD922">
        <v>13</v>
      </c>
    </row>
    <row r="923" spans="26:30" x14ac:dyDescent="0.2">
      <c r="Z923" s="303" t="s">
        <v>2172</v>
      </c>
      <c r="AD923">
        <v>13</v>
      </c>
    </row>
    <row r="924" spans="26:30" x14ac:dyDescent="0.2">
      <c r="Z924" s="303" t="s">
        <v>2173</v>
      </c>
      <c r="AD924">
        <v>13</v>
      </c>
    </row>
    <row r="925" spans="26:30" x14ac:dyDescent="0.2">
      <c r="Z925" s="303" t="s">
        <v>2174</v>
      </c>
      <c r="AD925">
        <v>13</v>
      </c>
    </row>
    <row r="926" spans="26:30" x14ac:dyDescent="0.2">
      <c r="Z926" s="303" t="s">
        <v>2175</v>
      </c>
      <c r="AD926">
        <v>13</v>
      </c>
    </row>
    <row r="927" spans="26:30" x14ac:dyDescent="0.2">
      <c r="Z927" s="303" t="s">
        <v>2176</v>
      </c>
      <c r="AD927">
        <v>9.75</v>
      </c>
    </row>
    <row r="928" spans="26:30" x14ac:dyDescent="0.2">
      <c r="Z928" s="303" t="s">
        <v>2177</v>
      </c>
      <c r="AD928">
        <v>9.75</v>
      </c>
    </row>
    <row r="929" spans="26:30" x14ac:dyDescent="0.2">
      <c r="Z929" s="303" t="s">
        <v>2178</v>
      </c>
      <c r="AD929">
        <v>13</v>
      </c>
    </row>
    <row r="930" spans="26:30" x14ac:dyDescent="0.2">
      <c r="Z930" s="303" t="s">
        <v>2179</v>
      </c>
      <c r="AD930">
        <v>13</v>
      </c>
    </row>
    <row r="931" spans="26:30" x14ac:dyDescent="0.2">
      <c r="Z931" s="303" t="s">
        <v>2180</v>
      </c>
      <c r="AD931">
        <v>13</v>
      </c>
    </row>
    <row r="932" spans="26:30" x14ac:dyDescent="0.2">
      <c r="Z932" s="303" t="s">
        <v>2181</v>
      </c>
      <c r="AD932">
        <v>13</v>
      </c>
    </row>
    <row r="933" spans="26:30" x14ac:dyDescent="0.2">
      <c r="Z933" s="303" t="s">
        <v>2182</v>
      </c>
      <c r="AD933">
        <v>13</v>
      </c>
    </row>
    <row r="934" spans="26:30" x14ac:dyDescent="0.2">
      <c r="Z934" s="303" t="s">
        <v>2183</v>
      </c>
      <c r="AD934">
        <v>13</v>
      </c>
    </row>
    <row r="935" spans="26:30" x14ac:dyDescent="0.2">
      <c r="Z935" s="303" t="s">
        <v>2184</v>
      </c>
      <c r="AD935">
        <v>13</v>
      </c>
    </row>
    <row r="936" spans="26:30" x14ac:dyDescent="0.2">
      <c r="Z936" s="303" t="s">
        <v>2185</v>
      </c>
      <c r="AD936">
        <v>13</v>
      </c>
    </row>
    <row r="937" spans="26:30" x14ac:dyDescent="0.2">
      <c r="Z937" s="303" t="s">
        <v>2186</v>
      </c>
      <c r="AD937">
        <v>13</v>
      </c>
    </row>
    <row r="938" spans="26:30" x14ac:dyDescent="0.2">
      <c r="Z938" s="303" t="s">
        <v>2187</v>
      </c>
      <c r="AD938">
        <v>13</v>
      </c>
    </row>
    <row r="939" spans="26:30" x14ac:dyDescent="0.2">
      <c r="Z939" s="303" t="s">
        <v>2188</v>
      </c>
      <c r="AD939">
        <v>17.25</v>
      </c>
    </row>
    <row r="940" spans="26:30" x14ac:dyDescent="0.2">
      <c r="Z940" s="303" t="s">
        <v>2189</v>
      </c>
      <c r="AD940">
        <v>13</v>
      </c>
    </row>
    <row r="941" spans="26:30" x14ac:dyDescent="0.2">
      <c r="Z941" s="303" t="s">
        <v>2190</v>
      </c>
      <c r="AD941">
        <v>13</v>
      </c>
    </row>
    <row r="942" spans="26:30" x14ac:dyDescent="0.2">
      <c r="Z942" s="303" t="s">
        <v>2191</v>
      </c>
      <c r="AD942">
        <v>13</v>
      </c>
    </row>
    <row r="943" spans="26:30" x14ac:dyDescent="0.2">
      <c r="Z943" s="303" t="s">
        <v>2192</v>
      </c>
      <c r="AD943">
        <v>13</v>
      </c>
    </row>
    <row r="944" spans="26:30" x14ac:dyDescent="0.2">
      <c r="Z944" s="303" t="s">
        <v>2193</v>
      </c>
      <c r="AD944">
        <v>13</v>
      </c>
    </row>
    <row r="945" spans="26:30" x14ac:dyDescent="0.2">
      <c r="Z945" s="303" t="s">
        <v>2194</v>
      </c>
      <c r="AD945">
        <v>13</v>
      </c>
    </row>
    <row r="946" spans="26:30" x14ac:dyDescent="0.2">
      <c r="Z946" s="303" t="s">
        <v>2195</v>
      </c>
      <c r="AD946">
        <v>13</v>
      </c>
    </row>
    <row r="947" spans="26:30" x14ac:dyDescent="0.2">
      <c r="Z947" s="303" t="s">
        <v>2196</v>
      </c>
      <c r="AD947">
        <v>13</v>
      </c>
    </row>
    <row r="948" spans="26:30" x14ac:dyDescent="0.2">
      <c r="Z948" s="303" t="s">
        <v>2197</v>
      </c>
      <c r="AD948">
        <v>17.25</v>
      </c>
    </row>
    <row r="949" spans="26:30" x14ac:dyDescent="0.2">
      <c r="Z949" s="303" t="s">
        <v>2198</v>
      </c>
      <c r="AD949">
        <v>17.25</v>
      </c>
    </row>
    <row r="950" spans="26:30" x14ac:dyDescent="0.2">
      <c r="Z950" s="303" t="s">
        <v>2199</v>
      </c>
      <c r="AD950">
        <v>13</v>
      </c>
    </row>
    <row r="951" spans="26:30" x14ac:dyDescent="0.2">
      <c r="Z951" s="303" t="s">
        <v>2200</v>
      </c>
      <c r="AD951">
        <v>13</v>
      </c>
    </row>
    <row r="952" spans="26:30" x14ac:dyDescent="0.2">
      <c r="Z952" s="303" t="s">
        <v>2201</v>
      </c>
      <c r="AD952">
        <v>13</v>
      </c>
    </row>
    <row r="953" spans="26:30" x14ac:dyDescent="0.2">
      <c r="Z953" s="303" t="s">
        <v>2202</v>
      </c>
      <c r="AD953">
        <v>13</v>
      </c>
    </row>
    <row r="954" spans="26:30" x14ac:dyDescent="0.2">
      <c r="Z954" s="303" t="s">
        <v>2203</v>
      </c>
      <c r="AD954">
        <v>13</v>
      </c>
    </row>
    <row r="955" spans="26:30" x14ac:dyDescent="0.2">
      <c r="Z955" s="303" t="s">
        <v>2204</v>
      </c>
      <c r="AD955">
        <v>13</v>
      </c>
    </row>
    <row r="956" spans="26:30" x14ac:dyDescent="0.2">
      <c r="Z956" s="303" t="s">
        <v>2205</v>
      </c>
      <c r="AD956">
        <v>13</v>
      </c>
    </row>
    <row r="957" spans="26:30" x14ac:dyDescent="0.2">
      <c r="Z957" s="303" t="s">
        <v>2206</v>
      </c>
      <c r="AD957">
        <v>13</v>
      </c>
    </row>
    <row r="958" spans="26:30" x14ac:dyDescent="0.2">
      <c r="Z958" s="303" t="s">
        <v>2207</v>
      </c>
      <c r="AD958">
        <v>13</v>
      </c>
    </row>
    <row r="959" spans="26:30" x14ac:dyDescent="0.2">
      <c r="Z959" s="303" t="s">
        <v>2208</v>
      </c>
      <c r="AD959">
        <v>13</v>
      </c>
    </row>
    <row r="960" spans="26:30" x14ac:dyDescent="0.2">
      <c r="Z960" s="303" t="s">
        <v>2209</v>
      </c>
      <c r="AD960">
        <v>13</v>
      </c>
    </row>
    <row r="961" spans="26:30" x14ac:dyDescent="0.2">
      <c r="Z961" s="303" t="s">
        <v>2210</v>
      </c>
      <c r="AD961">
        <v>13</v>
      </c>
    </row>
    <row r="962" spans="26:30" x14ac:dyDescent="0.2">
      <c r="Z962" s="303" t="s">
        <v>2211</v>
      </c>
      <c r="AD962">
        <v>13</v>
      </c>
    </row>
    <row r="963" spans="26:30" x14ac:dyDescent="0.2">
      <c r="Z963" s="303" t="s">
        <v>2212</v>
      </c>
      <c r="AD963">
        <v>13</v>
      </c>
    </row>
    <row r="964" spans="26:30" x14ac:dyDescent="0.2">
      <c r="Z964" s="303" t="s">
        <v>2213</v>
      </c>
      <c r="AD964">
        <v>13</v>
      </c>
    </row>
    <row r="965" spans="26:30" x14ac:dyDescent="0.2">
      <c r="Z965" s="303" t="s">
        <v>2214</v>
      </c>
      <c r="AD965">
        <v>13</v>
      </c>
    </row>
    <row r="966" spans="26:30" x14ac:dyDescent="0.2">
      <c r="Z966" s="303" t="s">
        <v>2215</v>
      </c>
      <c r="AD966">
        <v>13</v>
      </c>
    </row>
    <row r="967" spans="26:30" x14ac:dyDescent="0.2">
      <c r="Z967" s="303" t="s">
        <v>2216</v>
      </c>
      <c r="AD967">
        <v>13</v>
      </c>
    </row>
    <row r="968" spans="26:30" x14ac:dyDescent="0.2">
      <c r="Z968" s="303" t="s">
        <v>2217</v>
      </c>
      <c r="AD968">
        <v>13</v>
      </c>
    </row>
    <row r="969" spans="26:30" x14ac:dyDescent="0.2">
      <c r="Z969" s="303" t="s">
        <v>2218</v>
      </c>
      <c r="AD969">
        <v>13</v>
      </c>
    </row>
    <row r="970" spans="26:30" x14ac:dyDescent="0.2">
      <c r="Z970" s="303" t="s">
        <v>2219</v>
      </c>
      <c r="AD970">
        <v>11.75</v>
      </c>
    </row>
    <row r="971" spans="26:30" x14ac:dyDescent="0.2">
      <c r="Z971" s="303" t="s">
        <v>2220</v>
      </c>
      <c r="AD971">
        <v>11.75</v>
      </c>
    </row>
    <row r="972" spans="26:30" x14ac:dyDescent="0.2">
      <c r="Z972" s="303" t="s">
        <v>2221</v>
      </c>
      <c r="AD972">
        <v>11.75</v>
      </c>
    </row>
    <row r="973" spans="26:30" x14ac:dyDescent="0.2">
      <c r="Z973" s="303" t="s">
        <v>2222</v>
      </c>
      <c r="AD973">
        <v>11.75</v>
      </c>
    </row>
    <row r="974" spans="26:30" x14ac:dyDescent="0.2">
      <c r="Z974" s="303" t="s">
        <v>2223</v>
      </c>
      <c r="AD974">
        <v>11.75</v>
      </c>
    </row>
    <row r="975" spans="26:30" x14ac:dyDescent="0.2">
      <c r="Z975" s="303" t="s">
        <v>2224</v>
      </c>
      <c r="AD975">
        <v>11.75</v>
      </c>
    </row>
    <row r="976" spans="26:30" x14ac:dyDescent="0.2">
      <c r="Z976" s="303" t="s">
        <v>2225</v>
      </c>
      <c r="AD976">
        <v>11.75</v>
      </c>
    </row>
    <row r="977" spans="26:30" x14ac:dyDescent="0.2">
      <c r="Z977" s="303" t="s">
        <v>2226</v>
      </c>
      <c r="AD977">
        <v>11.75</v>
      </c>
    </row>
    <row r="978" spans="26:30" x14ac:dyDescent="0.2">
      <c r="Z978" s="303" t="s">
        <v>2227</v>
      </c>
      <c r="AD978">
        <v>11.75</v>
      </c>
    </row>
    <row r="979" spans="26:30" x14ac:dyDescent="0.2">
      <c r="Z979" s="303" t="s">
        <v>2228</v>
      </c>
      <c r="AD979">
        <v>11.75</v>
      </c>
    </row>
    <row r="980" spans="26:30" x14ac:dyDescent="0.2">
      <c r="Z980" s="303" t="s">
        <v>2229</v>
      </c>
      <c r="AD980">
        <v>11.75</v>
      </c>
    </row>
    <row r="981" spans="26:30" x14ac:dyDescent="0.2">
      <c r="Z981" s="303" t="s">
        <v>2230</v>
      </c>
      <c r="AD981">
        <v>11.75</v>
      </c>
    </row>
    <row r="982" spans="26:30" x14ac:dyDescent="0.2">
      <c r="Z982" s="303" t="s">
        <v>2231</v>
      </c>
      <c r="AD982">
        <v>11.75</v>
      </c>
    </row>
    <row r="983" spans="26:30" x14ac:dyDescent="0.2">
      <c r="Z983" s="303" t="s">
        <v>2238</v>
      </c>
      <c r="AD983">
        <v>13</v>
      </c>
    </row>
    <row r="984" spans="26:30" x14ac:dyDescent="0.2">
      <c r="Z984" s="303" t="s">
        <v>2239</v>
      </c>
      <c r="AD984">
        <v>13</v>
      </c>
    </row>
    <row r="985" spans="26:30" x14ac:dyDescent="0.2">
      <c r="Z985" s="303" t="s">
        <v>2240</v>
      </c>
      <c r="AD985">
        <v>13</v>
      </c>
    </row>
  </sheetData>
  <dataValidations disablePrompts="1" count="1">
    <dataValidation type="list" allowBlank="1" showInputMessage="1" showErrorMessage="1" sqref="L18" xr:uid="{3EEFCF12-0CEA-584A-B722-17813F5D3D8D}">
      <formula1>$L$18:$L$20</formula1>
    </dataValidation>
  </dataValidations>
  <pageMargins left="0.7" right="0.7" top="0.75" bottom="0.75" header="0.3" footer="0.3"/>
  <pageSetup scale="70" orientation="portrait" r:id="rId1"/>
  <rowBreaks count="5" manualBreakCount="5">
    <brk id="54" max="16383" man="1"/>
    <brk id="88" min="1" max="10" man="1"/>
    <brk id="122" min="1" max="10" man="1"/>
    <brk id="156" min="1" max="17" man="1"/>
    <brk id="157" max="16383" man="1"/>
  </rowBreaks>
  <colBreaks count="2" manualBreakCount="2">
    <brk id="1" max="1048575" man="1"/>
    <brk id="2" min="1" max="1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EA222-01F0-3F42-B432-792767590E2D}">
  <dimension ref="A1:DJ875"/>
  <sheetViews>
    <sheetView workbookViewId="0">
      <selection activeCell="H2" sqref="H2:H3"/>
    </sheetView>
  </sheetViews>
  <sheetFormatPr baseColWidth="10" defaultColWidth="11.1640625" defaultRowHeight="16" x14ac:dyDescent="0.2"/>
  <cols>
    <col min="1" max="1" width="28.83203125" customWidth="1"/>
    <col min="2" max="2" width="19.33203125" bestFit="1" customWidth="1"/>
    <col min="3" max="3" width="17" bestFit="1" customWidth="1"/>
    <col min="7" max="7" width="13.83203125" customWidth="1"/>
    <col min="8" max="8" width="16.6640625" customWidth="1"/>
    <col min="10" max="10" width="13.6640625" customWidth="1"/>
    <col min="12" max="12" width="40.33203125" customWidth="1"/>
    <col min="13" max="13" width="16.6640625" customWidth="1"/>
    <col min="14" max="14" width="33.83203125" customWidth="1"/>
    <col min="16" max="17" width="24" customWidth="1"/>
    <col min="20" max="21" width="11.1640625" style="268"/>
    <col min="22" max="22" width="15.1640625" style="268" customWidth="1"/>
    <col min="23" max="23" width="11.1640625" style="235"/>
    <col min="24" max="25" width="11.1640625" style="268"/>
    <col min="26" max="26" width="24.1640625" customWidth="1"/>
    <col min="27" max="27" width="24.33203125" bestFit="1" customWidth="1"/>
    <col min="28" max="28" width="12" bestFit="1" customWidth="1"/>
    <col min="31" max="31" width="23" customWidth="1"/>
    <col min="41" max="43" width="0" hidden="1" customWidth="1"/>
    <col min="44" max="44" width="40.83203125" bestFit="1" customWidth="1"/>
    <col min="45" max="45" width="11.6640625" customWidth="1"/>
    <col min="46" max="46" width="9.33203125" customWidth="1"/>
    <col min="47" max="47" width="8.1640625" customWidth="1"/>
    <col min="48" max="48" width="10.83203125" customWidth="1"/>
    <col min="49" max="49" width="13.6640625" customWidth="1"/>
    <col min="50" max="50" width="11.83203125" bestFit="1" customWidth="1"/>
    <col min="51" max="51" width="10.83203125" bestFit="1" customWidth="1"/>
    <col min="52" max="52" width="8.83203125" bestFit="1" customWidth="1"/>
    <col min="53" max="53" width="7.83203125" bestFit="1" customWidth="1"/>
  </cols>
  <sheetData>
    <row r="1" spans="1:53" x14ac:dyDescent="0.2">
      <c r="A1" s="222" t="s">
        <v>0</v>
      </c>
      <c r="B1" s="223" t="s">
        <v>1</v>
      </c>
      <c r="C1" s="223" t="s">
        <v>2</v>
      </c>
      <c r="D1" s="222" t="s">
        <v>3</v>
      </c>
      <c r="E1" s="223" t="s">
        <v>4</v>
      </c>
      <c r="F1" s="223" t="s">
        <v>5</v>
      </c>
      <c r="G1" s="223" t="s">
        <v>6</v>
      </c>
      <c r="H1" s="222" t="s">
        <v>7</v>
      </c>
      <c r="I1" s="223" t="s">
        <v>8</v>
      </c>
      <c r="J1" s="222" t="s">
        <v>9</v>
      </c>
      <c r="K1" s="222" t="s">
        <v>10</v>
      </c>
      <c r="L1" s="222" t="s">
        <v>11</v>
      </c>
      <c r="M1" s="222" t="s">
        <v>12</v>
      </c>
      <c r="N1" s="222" t="s">
        <v>13</v>
      </c>
      <c r="O1" s="222" t="s">
        <v>14</v>
      </c>
      <c r="P1" s="222" t="s">
        <v>15</v>
      </c>
      <c r="Q1" s="222" t="s">
        <v>2124</v>
      </c>
      <c r="R1" s="222" t="s">
        <v>16</v>
      </c>
      <c r="S1" s="222" t="s">
        <v>17</v>
      </c>
      <c r="T1" s="263" t="s">
        <v>18</v>
      </c>
      <c r="U1" s="263" t="s">
        <v>19</v>
      </c>
      <c r="V1" s="263" t="s">
        <v>20</v>
      </c>
      <c r="W1" s="231" t="s">
        <v>21</v>
      </c>
      <c r="X1" s="263" t="s">
        <v>22</v>
      </c>
      <c r="Y1" s="263" t="s">
        <v>23</v>
      </c>
      <c r="Z1" s="222" t="s">
        <v>24</v>
      </c>
      <c r="AA1" s="222" t="s">
        <v>25</v>
      </c>
      <c r="AB1" s="222" t="s">
        <v>26</v>
      </c>
      <c r="AC1" s="222" t="s">
        <v>27</v>
      </c>
      <c r="AD1" s="222" t="s">
        <v>28</v>
      </c>
      <c r="AO1" t="s">
        <v>29</v>
      </c>
      <c r="AQ1" t="s">
        <v>30</v>
      </c>
      <c r="AR1" t="s">
        <v>11</v>
      </c>
      <c r="AS1" t="s">
        <v>13</v>
      </c>
      <c r="AT1" t="s">
        <v>31</v>
      </c>
      <c r="AU1" t="s">
        <v>14</v>
      </c>
      <c r="AV1" t="s">
        <v>32</v>
      </c>
      <c r="AX1" t="s">
        <v>9</v>
      </c>
      <c r="AY1" t="s">
        <v>10</v>
      </c>
      <c r="AZ1" t="s">
        <v>33</v>
      </c>
      <c r="BA1" t="s">
        <v>16</v>
      </c>
    </row>
    <row r="2" spans="1:53" x14ac:dyDescent="0.2">
      <c r="A2" s="189">
        <f>'SS23_Order Sheet'!$D$11</f>
        <v>0</v>
      </c>
      <c r="B2" s="272">
        <f>'SS23_Order Sheet'!$D$19</f>
        <v>0</v>
      </c>
      <c r="C2" s="221" t="s">
        <v>2125</v>
      </c>
      <c r="D2" s="190">
        <f>'SS23_Order Sheet'!$D$15</f>
        <v>0</v>
      </c>
      <c r="E2" s="190">
        <f>'SS23_Order Sheet'!$D$17</f>
        <v>0</v>
      </c>
      <c r="F2" s="191">
        <f>'SS23_Order Sheet'!$D$18</f>
        <v>0</v>
      </c>
      <c r="G2" s="221" t="s">
        <v>1694</v>
      </c>
      <c r="H2" s="192"/>
      <c r="I2" s="189">
        <f>'SS23_Order Sheet'!C23</f>
        <v>1</v>
      </c>
      <c r="J2" s="192" t="s">
        <v>41</v>
      </c>
      <c r="K2" s="192" t="s">
        <v>44</v>
      </c>
      <c r="L2" s="192" t="str">
        <f>'SS23_Order Sheet'!D23</f>
        <v>c198</v>
      </c>
      <c r="M2" s="189" t="str">
        <f>VLOOKUP(L2,AR1:AV787,3,FALSE)</f>
        <v>L40120</v>
      </c>
      <c r="N2" s="193" t="str">
        <f>VLOOKUP(L2,$AR$1:$AV$787,2,FALSE)</f>
        <v>Topo Flatbrim-C198</v>
      </c>
      <c r="O2" s="194" t="str">
        <f>VLOOKUP(L2,$AR$1:$AV$783,4,FALSE)</f>
        <v>BK/GY</v>
      </c>
      <c r="P2" s="189" t="str">
        <f>'SS23_Order Sheet'!F23</f>
        <v>MP1</v>
      </c>
      <c r="Q2" s="189" t="str">
        <f>'SS23_Order Sheet'!G23</f>
        <v>Front Right</v>
      </c>
      <c r="R2" s="192"/>
      <c r="S2" s="189">
        <f>'SS23_Order Sheet'!E23</f>
        <v>12</v>
      </c>
      <c r="T2" s="269">
        <f>'SS23_Order Sheet'!H23</f>
        <v>13</v>
      </c>
      <c r="U2" s="258">
        <f>'SS23_Order Sheet'!K23</f>
        <v>2</v>
      </c>
      <c r="V2" s="264">
        <f>(S2)*(T2+U2)</f>
        <v>180</v>
      </c>
      <c r="W2" s="232">
        <f>'SS23_Order Sheet'!$H$52</f>
        <v>0.1</v>
      </c>
      <c r="X2" s="264">
        <f>(T2+U2)-((T2+U2)*W2)</f>
        <v>13.5</v>
      </c>
      <c r="Y2" s="264">
        <f>X2*S2</f>
        <v>162</v>
      </c>
      <c r="Z2" s="192"/>
      <c r="AA2" s="192"/>
      <c r="AB2" s="189"/>
      <c r="AC2" s="189"/>
      <c r="AD2" s="189"/>
      <c r="AO2" t="s">
        <v>36</v>
      </c>
      <c r="AR2" t="s">
        <v>38</v>
      </c>
      <c r="AS2" t="s">
        <v>1693</v>
      </c>
      <c r="AT2" t="s">
        <v>39</v>
      </c>
      <c r="AU2" t="s">
        <v>40</v>
      </c>
      <c r="AV2">
        <v>15</v>
      </c>
      <c r="AX2" t="s">
        <v>35</v>
      </c>
      <c r="AY2" t="s">
        <v>41</v>
      </c>
      <c r="AZ2" t="s">
        <v>42</v>
      </c>
      <c r="BA2" t="s">
        <v>37</v>
      </c>
    </row>
    <row r="3" spans="1:53" x14ac:dyDescent="0.2">
      <c r="A3" s="189">
        <f>'SS23_Order Sheet'!$D$11</f>
        <v>0</v>
      </c>
      <c r="B3" s="272">
        <f>'SS23_Order Sheet'!$D$19</f>
        <v>0</v>
      </c>
      <c r="C3" s="221" t="s">
        <v>2125</v>
      </c>
      <c r="D3" s="190">
        <f>'SS23_Order Sheet'!$D$15</f>
        <v>0</v>
      </c>
      <c r="E3" s="190">
        <f>'SS23_Order Sheet'!$D$17</f>
        <v>0</v>
      </c>
      <c r="F3" s="191">
        <f>'SS23_Order Sheet'!$D$18</f>
        <v>0</v>
      </c>
      <c r="G3" s="221" t="s">
        <v>1694</v>
      </c>
      <c r="H3" s="192"/>
      <c r="I3" s="189">
        <f>'SS23_Order Sheet'!C24</f>
        <v>2</v>
      </c>
      <c r="J3" s="192" t="s">
        <v>41</v>
      </c>
      <c r="K3" s="192" t="s">
        <v>44</v>
      </c>
      <c r="L3" s="192" t="str">
        <f>'SS23_Order Sheet'!D24</f>
        <v>CC_2023</v>
      </c>
      <c r="M3" s="189" t="e">
        <f>VLOOKUP(L3,AR1:AV787,3,FALSE)</f>
        <v>#N/A</v>
      </c>
      <c r="N3" s="193" t="e">
        <f t="shared" ref="N3:N29" si="0">VLOOKUP(L3,$AR$1:$AV$787,2,FALSE)</f>
        <v>#N/A</v>
      </c>
      <c r="O3" s="194" t="e">
        <f t="shared" ref="O3:O66" si="1">VLOOKUP(L3,$AR$1:$AV$783,4,FALSE)</f>
        <v>#N/A</v>
      </c>
      <c r="P3" s="189" t="str">
        <f>'SS23_Order Sheet'!F24</f>
        <v>N/A</v>
      </c>
      <c r="Q3" s="189" t="str">
        <f>'SS23_Order Sheet'!G24</f>
        <v>N/A</v>
      </c>
      <c r="R3" s="192"/>
      <c r="S3" s="189">
        <f>'SS23_Order Sheet'!E24</f>
        <v>100</v>
      </c>
      <c r="T3" s="269">
        <f>'SS23_Order Sheet'!H24</f>
        <v>15</v>
      </c>
      <c r="U3" s="258">
        <f>'SS23_Order Sheet'!K24</f>
        <v>0</v>
      </c>
      <c r="V3" s="264">
        <f>(S3)*(T3+U3)</f>
        <v>1500</v>
      </c>
      <c r="W3" s="232">
        <f>'SS23_Order Sheet'!$H$52</f>
        <v>0.1</v>
      </c>
      <c r="X3" s="264">
        <f>(T3+U3)-((T3+U3)*W3)</f>
        <v>13.5</v>
      </c>
      <c r="Y3" s="264">
        <f>X3*S3</f>
        <v>1350</v>
      </c>
      <c r="Z3" s="192"/>
      <c r="AA3" s="192"/>
      <c r="AB3" s="189"/>
      <c r="AC3" s="189"/>
      <c r="AD3" s="189"/>
      <c r="AO3" t="s">
        <v>41</v>
      </c>
      <c r="AR3" t="s">
        <v>48</v>
      </c>
      <c r="AS3" t="s">
        <v>1693</v>
      </c>
      <c r="AT3" t="s">
        <v>49</v>
      </c>
      <c r="AU3" t="s">
        <v>40</v>
      </c>
      <c r="AV3">
        <v>15</v>
      </c>
      <c r="AX3" t="s">
        <v>44</v>
      </c>
      <c r="AY3" t="s">
        <v>36</v>
      </c>
      <c r="AZ3" t="s">
        <v>34</v>
      </c>
      <c r="BA3" t="s">
        <v>50</v>
      </c>
    </row>
    <row r="4" spans="1:53" x14ac:dyDescent="0.2">
      <c r="A4" s="189">
        <f>'SS23_Order Sheet'!$D$11</f>
        <v>0</v>
      </c>
      <c r="B4" s="272"/>
      <c r="C4" s="221"/>
      <c r="D4" s="190"/>
      <c r="E4" s="190"/>
      <c r="F4" s="191"/>
      <c r="G4" s="221"/>
      <c r="H4" s="192"/>
      <c r="I4" s="189">
        <f>'SS23_Order Sheet'!C25</f>
        <v>3</v>
      </c>
      <c r="J4" s="192"/>
      <c r="K4" s="192"/>
      <c r="L4" s="192">
        <f>'SS23_Order Sheet'!D25</f>
        <v>0</v>
      </c>
      <c r="M4" s="189" t="e">
        <f>VLOOKUP(L4,AR1:AV787,3,FALSE)</f>
        <v>#N/A</v>
      </c>
      <c r="N4" s="193" t="e">
        <f t="shared" si="0"/>
        <v>#N/A</v>
      </c>
      <c r="O4" s="194" t="e">
        <f t="shared" si="1"/>
        <v>#N/A</v>
      </c>
      <c r="P4" s="189">
        <f>'SS23_Order Sheet'!F25</f>
        <v>0</v>
      </c>
      <c r="Q4" s="189">
        <f>'SS23_Order Sheet'!G25</f>
        <v>0</v>
      </c>
      <c r="R4" s="192"/>
      <c r="S4" s="189">
        <f>'SS23_Order Sheet'!E25</f>
        <v>0</v>
      </c>
      <c r="T4" s="269" t="e">
        <f>'SS23_Order Sheet'!H25</f>
        <v>#N/A</v>
      </c>
      <c r="U4" s="258">
        <f>'SS23_Order Sheet'!K25</f>
        <v>0</v>
      </c>
      <c r="V4" s="264" t="e">
        <f>(S4)*(T4+U4)</f>
        <v>#N/A</v>
      </c>
      <c r="W4" s="232">
        <f>'SS23_Order Sheet'!$H$52</f>
        <v>0.1</v>
      </c>
      <c r="X4" s="264" t="e">
        <f t="shared" ref="X4:X35" si="2">(T4+U4)-((T4+U4)*W4)</f>
        <v>#N/A</v>
      </c>
      <c r="Y4" s="264" t="e">
        <f t="shared" ref="Y4:Y30" si="3">X4*S4</f>
        <v>#N/A</v>
      </c>
      <c r="Z4" s="192"/>
      <c r="AA4" s="192"/>
      <c r="AB4" s="189"/>
      <c r="AC4" s="189"/>
      <c r="AD4" s="189"/>
      <c r="AO4" t="s">
        <v>45</v>
      </c>
      <c r="AR4" t="s">
        <v>52</v>
      </c>
      <c r="AS4" t="s">
        <v>1693</v>
      </c>
      <c r="AT4" t="s">
        <v>53</v>
      </c>
      <c r="AU4" t="s">
        <v>40</v>
      </c>
      <c r="AV4">
        <v>15</v>
      </c>
      <c r="AY4" t="s">
        <v>45</v>
      </c>
      <c r="AZ4" t="s">
        <v>43</v>
      </c>
      <c r="BA4" t="s">
        <v>54</v>
      </c>
    </row>
    <row r="5" spans="1:53" x14ac:dyDescent="0.2">
      <c r="A5" s="189"/>
      <c r="B5" s="272"/>
      <c r="C5" s="221"/>
      <c r="D5" s="190"/>
      <c r="E5" s="190"/>
      <c r="F5" s="191"/>
      <c r="G5" s="221"/>
      <c r="H5" s="192"/>
      <c r="I5" s="189">
        <f>'SS23_Order Sheet'!C26</f>
        <v>4</v>
      </c>
      <c r="J5" s="192"/>
      <c r="K5" s="192"/>
      <c r="L5" s="192">
        <f>'SS23_Order Sheet'!D26</f>
        <v>0</v>
      </c>
      <c r="M5" s="189" t="e">
        <f>VLOOKUP(L5,AR1:AV790,3,FALSE)</f>
        <v>#N/A</v>
      </c>
      <c r="N5" s="193" t="e">
        <f t="shared" si="0"/>
        <v>#N/A</v>
      </c>
      <c r="O5" s="194" t="e">
        <f t="shared" si="1"/>
        <v>#N/A</v>
      </c>
      <c r="P5" s="189">
        <f>'SS23_Order Sheet'!F26</f>
        <v>0</v>
      </c>
      <c r="Q5" s="189">
        <f>'SS23_Order Sheet'!G26</f>
        <v>0</v>
      </c>
      <c r="R5" s="192"/>
      <c r="S5" s="189">
        <f>'SS23_Order Sheet'!E26</f>
        <v>0</v>
      </c>
      <c r="T5" s="269" t="e">
        <f>'SS23_Order Sheet'!H26</f>
        <v>#N/A</v>
      </c>
      <c r="U5" s="258">
        <f>'SS23_Order Sheet'!K26</f>
        <v>0</v>
      </c>
      <c r="V5" s="264" t="e">
        <f t="shared" ref="V5:V30" si="4">(S5)*(T5+U5)</f>
        <v>#N/A</v>
      </c>
      <c r="W5" s="232">
        <f>'SS23_Order Sheet'!$H$52</f>
        <v>0.1</v>
      </c>
      <c r="X5" s="264" t="e">
        <f t="shared" si="2"/>
        <v>#N/A</v>
      </c>
      <c r="Y5" s="264" t="e">
        <f t="shared" si="3"/>
        <v>#N/A</v>
      </c>
      <c r="Z5" s="192"/>
      <c r="AA5" s="192"/>
      <c r="AB5" s="189"/>
      <c r="AC5" s="189"/>
      <c r="AD5" s="189"/>
      <c r="AO5" t="s">
        <v>56</v>
      </c>
      <c r="AR5" t="s">
        <v>57</v>
      </c>
      <c r="AS5" t="s">
        <v>1693</v>
      </c>
      <c r="AT5" t="s">
        <v>58</v>
      </c>
      <c r="AU5" t="s">
        <v>40</v>
      </c>
      <c r="AV5">
        <v>13</v>
      </c>
      <c r="AY5" t="s">
        <v>56</v>
      </c>
      <c r="AZ5" t="s">
        <v>59</v>
      </c>
      <c r="BA5" t="s">
        <v>1695</v>
      </c>
    </row>
    <row r="6" spans="1:53" x14ac:dyDescent="0.2">
      <c r="A6" s="189"/>
      <c r="B6" s="272"/>
      <c r="C6" s="221"/>
      <c r="D6" s="190"/>
      <c r="E6" s="190"/>
      <c r="F6" s="191"/>
      <c r="G6" s="221"/>
      <c r="H6" s="192"/>
      <c r="I6" s="189">
        <f>'SS23_Order Sheet'!C27</f>
        <v>5</v>
      </c>
      <c r="J6" s="192"/>
      <c r="K6" s="192"/>
      <c r="L6" s="192">
        <f>'SS23_Order Sheet'!D27</f>
        <v>0</v>
      </c>
      <c r="M6" s="189" t="e">
        <f>VLOOKUP(L6,AR1:AV790,3,FALSE)</f>
        <v>#N/A</v>
      </c>
      <c r="N6" s="193" t="e">
        <f t="shared" si="0"/>
        <v>#N/A</v>
      </c>
      <c r="O6" s="194" t="e">
        <f t="shared" si="1"/>
        <v>#N/A</v>
      </c>
      <c r="P6" s="189">
        <f>'SS23_Order Sheet'!F27</f>
        <v>0</v>
      </c>
      <c r="Q6" s="189">
        <f>'SS23_Order Sheet'!G27</f>
        <v>0</v>
      </c>
      <c r="R6" s="192"/>
      <c r="S6" s="189">
        <f>'SS23_Order Sheet'!E27</f>
        <v>0</v>
      </c>
      <c r="T6" s="269" t="e">
        <f>'SS23_Order Sheet'!H27</f>
        <v>#N/A</v>
      </c>
      <c r="U6" s="258">
        <f>'SS23_Order Sheet'!K27</f>
        <v>0</v>
      </c>
      <c r="V6" s="264" t="e">
        <f t="shared" si="4"/>
        <v>#N/A</v>
      </c>
      <c r="W6" s="232">
        <f>'SS23_Order Sheet'!$H$52</f>
        <v>0.1</v>
      </c>
      <c r="X6" s="264" t="e">
        <f t="shared" si="2"/>
        <v>#N/A</v>
      </c>
      <c r="Y6" s="264" t="e">
        <f t="shared" si="3"/>
        <v>#N/A</v>
      </c>
      <c r="Z6" s="192"/>
      <c r="AA6" s="192"/>
      <c r="AB6" s="189"/>
      <c r="AC6" s="189"/>
      <c r="AD6" s="189"/>
      <c r="AO6" t="s">
        <v>63</v>
      </c>
      <c r="AR6" t="s">
        <v>64</v>
      </c>
      <c r="AS6" t="s">
        <v>1693</v>
      </c>
      <c r="AT6" t="s">
        <v>65</v>
      </c>
      <c r="AU6" t="s">
        <v>40</v>
      </c>
      <c r="AV6">
        <v>15</v>
      </c>
      <c r="AY6" t="s">
        <v>63</v>
      </c>
      <c r="AZ6" t="s">
        <v>66</v>
      </c>
      <c r="BA6" t="s">
        <v>1696</v>
      </c>
    </row>
    <row r="7" spans="1:53" s="230" customFormat="1" x14ac:dyDescent="0.2">
      <c r="A7" s="189"/>
      <c r="B7" s="272"/>
      <c r="C7" s="221"/>
      <c r="D7" s="190"/>
      <c r="E7" s="190"/>
      <c r="F7" s="191"/>
      <c r="G7" s="221"/>
      <c r="H7" s="192"/>
      <c r="I7" s="189">
        <f>'SS23_Order Sheet'!C28</f>
        <v>6</v>
      </c>
      <c r="J7" s="192"/>
      <c r="K7" s="192"/>
      <c r="L7" s="192">
        <f>'SS23_Order Sheet'!D28</f>
        <v>0</v>
      </c>
      <c r="M7" s="189" t="e">
        <f>VLOOKUP(L7,AR1:AV790,3,FALSE)</f>
        <v>#N/A</v>
      </c>
      <c r="N7" s="193" t="e">
        <f t="shared" si="0"/>
        <v>#N/A</v>
      </c>
      <c r="O7" s="194" t="e">
        <f t="shared" si="1"/>
        <v>#N/A</v>
      </c>
      <c r="P7" s="189">
        <f>'SS23_Order Sheet'!F28</f>
        <v>0</v>
      </c>
      <c r="Q7" s="189">
        <f>'SS23_Order Sheet'!G28</f>
        <v>0</v>
      </c>
      <c r="R7" s="192"/>
      <c r="S7" s="189">
        <f>'SS23_Order Sheet'!E28</f>
        <v>0</v>
      </c>
      <c r="T7" s="269" t="e">
        <f>'SS23_Order Sheet'!H28</f>
        <v>#N/A</v>
      </c>
      <c r="U7" s="258">
        <f>'SS23_Order Sheet'!K28</f>
        <v>0</v>
      </c>
      <c r="V7" s="264" t="e">
        <f t="shared" si="4"/>
        <v>#N/A</v>
      </c>
      <c r="W7" s="232">
        <f>'SS23_Order Sheet'!$H$52</f>
        <v>0.1</v>
      </c>
      <c r="X7" s="264" t="e">
        <f t="shared" si="2"/>
        <v>#N/A</v>
      </c>
      <c r="Y7" s="264" t="e">
        <f t="shared" si="3"/>
        <v>#N/A</v>
      </c>
      <c r="Z7" s="192"/>
      <c r="AA7" s="192"/>
      <c r="AB7" s="189"/>
      <c r="AC7" s="189"/>
      <c r="AD7" s="189"/>
      <c r="AO7" s="230" t="s">
        <v>68</v>
      </c>
      <c r="AR7" s="230" t="s">
        <v>69</v>
      </c>
      <c r="AS7" s="230" t="s">
        <v>1693</v>
      </c>
      <c r="AT7" s="230" t="s">
        <v>70</v>
      </c>
      <c r="AV7" s="230">
        <v>15</v>
      </c>
      <c r="BA7" s="230" t="s">
        <v>71</v>
      </c>
    </row>
    <row r="8" spans="1:53" x14ac:dyDescent="0.2">
      <c r="A8" s="189"/>
      <c r="B8" s="272"/>
      <c r="C8" s="221"/>
      <c r="D8" s="227"/>
      <c r="E8" s="227"/>
      <c r="F8" s="228"/>
      <c r="G8" s="221"/>
      <c r="H8" s="192"/>
      <c r="I8" s="226">
        <f>'SS23_Order Sheet'!C29</f>
        <v>7</v>
      </c>
      <c r="J8" s="192"/>
      <c r="K8" s="192"/>
      <c r="L8" s="229">
        <f>'SS23_Order Sheet'!D29</f>
        <v>0</v>
      </c>
      <c r="M8" s="226" t="e">
        <f>VLOOKUP(L8,AR1:AV793,3,FALSE)</f>
        <v>#N/A</v>
      </c>
      <c r="N8" s="193" t="e">
        <f t="shared" si="0"/>
        <v>#N/A</v>
      </c>
      <c r="O8" s="194" t="e">
        <f t="shared" si="1"/>
        <v>#N/A</v>
      </c>
      <c r="P8" s="226">
        <f>'SS23_Order Sheet'!F29</f>
        <v>0</v>
      </c>
      <c r="Q8" s="189">
        <f>'SS23_Order Sheet'!G29</f>
        <v>0</v>
      </c>
      <c r="R8" s="192"/>
      <c r="S8" s="226">
        <f>'SS23_Order Sheet'!E29</f>
        <v>0</v>
      </c>
      <c r="T8" s="270" t="e">
        <f>'SS23_Order Sheet'!H29</f>
        <v>#N/A</v>
      </c>
      <c r="U8" s="258">
        <f>'SS23_Order Sheet'!K29</f>
        <v>0</v>
      </c>
      <c r="V8" s="265" t="e">
        <f t="shared" si="4"/>
        <v>#N/A</v>
      </c>
      <c r="W8" s="233">
        <f>'SS23_Order Sheet'!$H$52</f>
        <v>0.1</v>
      </c>
      <c r="X8" s="264" t="e">
        <f t="shared" si="2"/>
        <v>#N/A</v>
      </c>
      <c r="Y8" s="265" t="e">
        <f t="shared" si="3"/>
        <v>#N/A</v>
      </c>
      <c r="Z8" s="229"/>
      <c r="AA8" s="229"/>
      <c r="AB8" s="226"/>
      <c r="AC8" s="226"/>
      <c r="AD8" s="226"/>
      <c r="AO8" t="s">
        <v>72</v>
      </c>
      <c r="AR8" t="s">
        <v>73</v>
      </c>
      <c r="AS8" t="s">
        <v>1693</v>
      </c>
      <c r="AT8" t="s">
        <v>74</v>
      </c>
      <c r="AU8" t="s">
        <v>40</v>
      </c>
      <c r="AV8">
        <v>15</v>
      </c>
      <c r="AY8" t="s">
        <v>75</v>
      </c>
      <c r="BA8" t="s">
        <v>76</v>
      </c>
    </row>
    <row r="9" spans="1:53" x14ac:dyDescent="0.2">
      <c r="A9" s="189"/>
      <c r="B9" s="272"/>
      <c r="C9" s="221"/>
      <c r="D9" s="190"/>
      <c r="E9" s="190"/>
      <c r="F9" s="191"/>
      <c r="G9" s="221"/>
      <c r="H9" s="192"/>
      <c r="I9" s="189">
        <f>'SS23_Order Sheet'!C30</f>
        <v>8</v>
      </c>
      <c r="J9" s="192"/>
      <c r="K9" s="192"/>
      <c r="L9" s="192">
        <f>'SS23_Order Sheet'!D30</f>
        <v>0</v>
      </c>
      <c r="M9" s="189" t="e">
        <f>VLOOKUP(L9,$AR1:AV793,3,FALSE)</f>
        <v>#N/A</v>
      </c>
      <c r="N9" s="193" t="e">
        <f t="shared" si="0"/>
        <v>#N/A</v>
      </c>
      <c r="O9" s="194" t="e">
        <f t="shared" si="1"/>
        <v>#N/A</v>
      </c>
      <c r="P9" s="189">
        <f>'SS23_Order Sheet'!F30</f>
        <v>0</v>
      </c>
      <c r="Q9" s="189">
        <f>'SS23_Order Sheet'!G30</f>
        <v>0</v>
      </c>
      <c r="R9" s="192"/>
      <c r="S9" s="189">
        <f>'SS23_Order Sheet'!E30</f>
        <v>0</v>
      </c>
      <c r="T9" s="269" t="e">
        <f>'SS23_Order Sheet'!H30</f>
        <v>#N/A</v>
      </c>
      <c r="U9" s="258">
        <f>'SS23_Order Sheet'!K30</f>
        <v>0</v>
      </c>
      <c r="V9" s="264" t="e">
        <f t="shared" si="4"/>
        <v>#N/A</v>
      </c>
      <c r="W9" s="232">
        <f>'SS23_Order Sheet'!$H$52</f>
        <v>0.1</v>
      </c>
      <c r="X9" s="264" t="e">
        <f t="shared" si="2"/>
        <v>#N/A</v>
      </c>
      <c r="Y9" s="264" t="e">
        <f t="shared" si="3"/>
        <v>#N/A</v>
      </c>
      <c r="Z9" s="192"/>
      <c r="AA9" s="192"/>
      <c r="AB9" s="189"/>
      <c r="AC9" s="189"/>
      <c r="AD9" s="189"/>
      <c r="AO9" t="s">
        <v>75</v>
      </c>
      <c r="AR9" t="s">
        <v>77</v>
      </c>
      <c r="AS9" t="s">
        <v>1693</v>
      </c>
      <c r="AT9" t="s">
        <v>78</v>
      </c>
      <c r="AU9" t="s">
        <v>40</v>
      </c>
      <c r="AV9">
        <v>15</v>
      </c>
      <c r="AY9" t="s">
        <v>79</v>
      </c>
      <c r="BA9" t="s">
        <v>80</v>
      </c>
    </row>
    <row r="10" spans="1:53" x14ac:dyDescent="0.2">
      <c r="A10" s="189"/>
      <c r="B10" s="272"/>
      <c r="C10" s="221"/>
      <c r="D10" s="190"/>
      <c r="E10" s="190"/>
      <c r="F10" s="191"/>
      <c r="G10" s="221"/>
      <c r="H10" s="192"/>
      <c r="I10" s="189">
        <f>'SS23_Order Sheet'!C31</f>
        <v>9</v>
      </c>
      <c r="J10" s="192"/>
      <c r="K10" s="192"/>
      <c r="L10" s="192">
        <f>'SS23_Order Sheet'!D31</f>
        <v>0</v>
      </c>
      <c r="M10" s="189" t="e">
        <f>VLOOKUP(L10,$AR1:AV793,3,FALSE)</f>
        <v>#N/A</v>
      </c>
      <c r="N10" s="193" t="e">
        <f t="shared" si="0"/>
        <v>#N/A</v>
      </c>
      <c r="O10" s="194" t="e">
        <f t="shared" si="1"/>
        <v>#N/A</v>
      </c>
      <c r="P10" s="189">
        <f>'SS23_Order Sheet'!F31</f>
        <v>0</v>
      </c>
      <c r="Q10" s="189">
        <f>'SS23_Order Sheet'!G31</f>
        <v>0</v>
      </c>
      <c r="R10" s="192"/>
      <c r="S10" s="189">
        <f>'SS23_Order Sheet'!E31</f>
        <v>0</v>
      </c>
      <c r="T10" s="269" t="e">
        <f>'SS23_Order Sheet'!H31</f>
        <v>#N/A</v>
      </c>
      <c r="U10" s="258">
        <f>'SS23_Order Sheet'!K31</f>
        <v>0</v>
      </c>
      <c r="V10" s="264" t="e">
        <f t="shared" si="4"/>
        <v>#N/A</v>
      </c>
      <c r="W10" s="232">
        <f>'SS23_Order Sheet'!$H$52</f>
        <v>0.1</v>
      </c>
      <c r="X10" s="264" t="e">
        <f t="shared" si="2"/>
        <v>#N/A</v>
      </c>
      <c r="Y10" s="264" t="e">
        <f t="shared" si="3"/>
        <v>#N/A</v>
      </c>
      <c r="Z10" s="192"/>
      <c r="AA10" s="192"/>
      <c r="AB10" s="189"/>
      <c r="AC10" s="189"/>
      <c r="AD10" s="189"/>
      <c r="AO10" t="s">
        <v>79</v>
      </c>
      <c r="AR10" t="s">
        <v>81</v>
      </c>
      <c r="AS10" t="s">
        <v>1693</v>
      </c>
      <c r="AT10" t="s">
        <v>82</v>
      </c>
      <c r="AU10" t="s">
        <v>40</v>
      </c>
      <c r="AV10">
        <v>15</v>
      </c>
      <c r="AY10" t="s">
        <v>83</v>
      </c>
      <c r="BA10" t="s">
        <v>84</v>
      </c>
    </row>
    <row r="11" spans="1:53" x14ac:dyDescent="0.2">
      <c r="A11" s="189"/>
      <c r="B11" s="272"/>
      <c r="C11" s="221"/>
      <c r="D11" s="190"/>
      <c r="E11" s="190"/>
      <c r="F11" s="191"/>
      <c r="G11" s="221"/>
      <c r="H11" s="192"/>
      <c r="I11" s="189">
        <f>'SS23_Order Sheet'!C32</f>
        <v>10</v>
      </c>
      <c r="J11" s="192"/>
      <c r="K11" s="192"/>
      <c r="L11" s="192">
        <f>'SS23_Order Sheet'!D32</f>
        <v>0</v>
      </c>
      <c r="M11" s="189" t="e">
        <f>VLOOKUP(L11,$AR1:AV796,3,FALSE)</f>
        <v>#N/A</v>
      </c>
      <c r="N11" s="193" t="e">
        <f t="shared" si="0"/>
        <v>#N/A</v>
      </c>
      <c r="O11" s="194" t="e">
        <f t="shared" si="1"/>
        <v>#N/A</v>
      </c>
      <c r="P11" s="189">
        <f>'SS23_Order Sheet'!F32</f>
        <v>0</v>
      </c>
      <c r="Q11" s="189">
        <f>'SS23_Order Sheet'!G32</f>
        <v>0</v>
      </c>
      <c r="R11" s="192"/>
      <c r="S11" s="189">
        <f>'SS23_Order Sheet'!E32</f>
        <v>0</v>
      </c>
      <c r="T11" s="269" t="e">
        <f>'SS23_Order Sheet'!H32</f>
        <v>#N/A</v>
      </c>
      <c r="U11" s="258">
        <f>'SS23_Order Sheet'!K32</f>
        <v>0</v>
      </c>
      <c r="V11" s="264" t="e">
        <f t="shared" si="4"/>
        <v>#N/A</v>
      </c>
      <c r="W11" s="232">
        <f>'SS23_Order Sheet'!$H$52</f>
        <v>0.1</v>
      </c>
      <c r="X11" s="264" t="e">
        <f t="shared" si="2"/>
        <v>#N/A</v>
      </c>
      <c r="Y11" s="264" t="e">
        <f t="shared" si="3"/>
        <v>#N/A</v>
      </c>
      <c r="Z11" s="192"/>
      <c r="AA11" s="192"/>
      <c r="AB11" s="189"/>
      <c r="AC11" s="189"/>
      <c r="AD11" s="189"/>
      <c r="AO11" t="s">
        <v>85</v>
      </c>
      <c r="AR11" t="s">
        <v>86</v>
      </c>
      <c r="AS11" t="s">
        <v>1693</v>
      </c>
      <c r="AT11" t="s">
        <v>87</v>
      </c>
      <c r="AU11" t="s">
        <v>40</v>
      </c>
      <c r="AV11">
        <v>15</v>
      </c>
      <c r="AY11" t="s">
        <v>68</v>
      </c>
      <c r="BA11" t="s">
        <v>60</v>
      </c>
    </row>
    <row r="12" spans="1:53" x14ac:dyDescent="0.2">
      <c r="A12" s="189"/>
      <c r="B12" s="272"/>
      <c r="C12" s="221"/>
      <c r="D12" s="190"/>
      <c r="E12" s="190"/>
      <c r="F12" s="191"/>
      <c r="G12" s="221"/>
      <c r="H12" s="192"/>
      <c r="I12" s="189">
        <f>'SS23_Order Sheet'!C33</f>
        <v>11</v>
      </c>
      <c r="J12" s="192"/>
      <c r="K12" s="192"/>
      <c r="L12" s="192">
        <f>'SS23_Order Sheet'!D33</f>
        <v>0</v>
      </c>
      <c r="M12" s="189" t="e">
        <f>VLOOKUP(L12,AR1:AV796,3,FALSE)</f>
        <v>#N/A</v>
      </c>
      <c r="N12" s="193" t="e">
        <f t="shared" si="0"/>
        <v>#N/A</v>
      </c>
      <c r="O12" s="194" t="e">
        <f t="shared" si="1"/>
        <v>#N/A</v>
      </c>
      <c r="P12" s="189">
        <f>'SS23_Order Sheet'!F33</f>
        <v>0</v>
      </c>
      <c r="Q12" s="189">
        <f>'SS23_Order Sheet'!G33</f>
        <v>0</v>
      </c>
      <c r="R12" s="192"/>
      <c r="S12" s="189">
        <f>'SS23_Order Sheet'!E33</f>
        <v>0</v>
      </c>
      <c r="T12" s="269" t="e">
        <f>'SS23_Order Sheet'!H33</f>
        <v>#N/A</v>
      </c>
      <c r="U12" s="258">
        <f>'SS23_Order Sheet'!K33</f>
        <v>0</v>
      </c>
      <c r="V12" s="264" t="e">
        <f t="shared" si="4"/>
        <v>#N/A</v>
      </c>
      <c r="W12" s="232">
        <f>'SS23_Order Sheet'!$H$52</f>
        <v>0.1</v>
      </c>
      <c r="X12" s="264" t="e">
        <f t="shared" si="2"/>
        <v>#N/A</v>
      </c>
      <c r="Y12" s="264" t="e">
        <f t="shared" si="3"/>
        <v>#N/A</v>
      </c>
      <c r="Z12" s="192"/>
      <c r="AA12" s="192"/>
      <c r="AB12" s="189"/>
      <c r="AC12" s="189"/>
      <c r="AD12" s="189"/>
      <c r="AO12" t="s">
        <v>61</v>
      </c>
      <c r="AR12" t="s">
        <v>88</v>
      </c>
      <c r="AS12" t="s">
        <v>1693</v>
      </c>
      <c r="AT12" t="s">
        <v>89</v>
      </c>
      <c r="AU12" t="s">
        <v>40</v>
      </c>
      <c r="AV12">
        <v>15</v>
      </c>
      <c r="AY12" t="s">
        <v>61</v>
      </c>
      <c r="BA12" t="s">
        <v>67</v>
      </c>
    </row>
    <row r="13" spans="1:53" x14ac:dyDescent="0.2">
      <c r="A13" s="189"/>
      <c r="B13" s="272"/>
      <c r="C13" s="221"/>
      <c r="D13" s="190"/>
      <c r="E13" s="190"/>
      <c r="F13" s="191"/>
      <c r="G13" s="221"/>
      <c r="H13" s="192"/>
      <c r="I13" s="189">
        <f>'SS23_Order Sheet'!C34</f>
        <v>12</v>
      </c>
      <c r="J13" s="192"/>
      <c r="K13" s="192"/>
      <c r="L13" s="192">
        <f>'SS23_Order Sheet'!D34</f>
        <v>0</v>
      </c>
      <c r="M13" s="189" t="e">
        <f>VLOOKUP(L13,AR1:AV796,3,FALSE)</f>
        <v>#N/A</v>
      </c>
      <c r="N13" s="193" t="e">
        <f t="shared" si="0"/>
        <v>#N/A</v>
      </c>
      <c r="O13" s="194" t="e">
        <f t="shared" si="1"/>
        <v>#N/A</v>
      </c>
      <c r="P13" s="189">
        <f>'SS23_Order Sheet'!F34</f>
        <v>0</v>
      </c>
      <c r="Q13" s="189">
        <f>'SS23_Order Sheet'!G34</f>
        <v>0</v>
      </c>
      <c r="R13" s="192"/>
      <c r="S13" s="189">
        <f>'SS23_Order Sheet'!E34</f>
        <v>0</v>
      </c>
      <c r="T13" s="269" t="e">
        <f>'SS23_Order Sheet'!H34</f>
        <v>#N/A</v>
      </c>
      <c r="U13" s="258">
        <f>'SS23_Order Sheet'!K34</f>
        <v>0</v>
      </c>
      <c r="V13" s="264" t="e">
        <f t="shared" si="4"/>
        <v>#N/A</v>
      </c>
      <c r="W13" s="232">
        <f>'SS23_Order Sheet'!$H$52</f>
        <v>0.1</v>
      </c>
      <c r="X13" s="264" t="e">
        <f t="shared" si="2"/>
        <v>#N/A</v>
      </c>
      <c r="Y13" s="264" t="e">
        <f t="shared" si="3"/>
        <v>#N/A</v>
      </c>
      <c r="Z13" s="192"/>
      <c r="AA13" s="192"/>
      <c r="AB13" s="189"/>
      <c r="AC13" s="189"/>
      <c r="AD13" s="189"/>
      <c r="AR13" t="s">
        <v>90</v>
      </c>
      <c r="AS13" t="s">
        <v>1693</v>
      </c>
      <c r="AT13" t="s">
        <v>91</v>
      </c>
      <c r="AU13" t="s">
        <v>40</v>
      </c>
      <c r="AV13">
        <v>15</v>
      </c>
      <c r="AY13" t="s">
        <v>92</v>
      </c>
    </row>
    <row r="14" spans="1:53" x14ac:dyDescent="0.2">
      <c r="A14" s="189"/>
      <c r="B14" s="272"/>
      <c r="C14" s="221"/>
      <c r="D14" s="190"/>
      <c r="E14" s="190"/>
      <c r="F14" s="191"/>
      <c r="G14" s="221"/>
      <c r="H14" s="192"/>
      <c r="I14" s="189">
        <f>'SS23_Order Sheet'!C35</f>
        <v>13</v>
      </c>
      <c r="J14" s="192"/>
      <c r="K14" s="192"/>
      <c r="L14" s="192">
        <f>'SS23_Order Sheet'!D35</f>
        <v>0</v>
      </c>
      <c r="M14" s="189" t="e">
        <f>VLOOKUP(L14,AR1:AV799,3,FALSE)</f>
        <v>#N/A</v>
      </c>
      <c r="N14" s="193" t="e">
        <f t="shared" si="0"/>
        <v>#N/A</v>
      </c>
      <c r="O14" s="194" t="e">
        <f t="shared" si="1"/>
        <v>#N/A</v>
      </c>
      <c r="P14" s="189">
        <f>'SS23_Order Sheet'!F35</f>
        <v>0</v>
      </c>
      <c r="Q14" s="189">
        <f>'SS23_Order Sheet'!G35</f>
        <v>0</v>
      </c>
      <c r="R14" s="192"/>
      <c r="S14" s="189">
        <f>'SS23_Order Sheet'!E35</f>
        <v>0</v>
      </c>
      <c r="T14" s="269" t="e">
        <f>'SS23_Order Sheet'!H35</f>
        <v>#N/A</v>
      </c>
      <c r="U14" s="258">
        <f>'SS23_Order Sheet'!K35</f>
        <v>0</v>
      </c>
      <c r="V14" s="264" t="e">
        <f t="shared" si="4"/>
        <v>#N/A</v>
      </c>
      <c r="W14" s="232">
        <f>'SS23_Order Sheet'!$H$52</f>
        <v>0.1</v>
      </c>
      <c r="X14" s="264" t="e">
        <f t="shared" si="2"/>
        <v>#N/A</v>
      </c>
      <c r="Y14" s="264" t="e">
        <f t="shared" si="3"/>
        <v>#N/A</v>
      </c>
      <c r="Z14" s="192"/>
      <c r="AA14" s="192"/>
      <c r="AB14" s="189"/>
      <c r="AC14" s="189"/>
      <c r="AD14" s="189"/>
      <c r="AR14" t="s">
        <v>90</v>
      </c>
      <c r="AS14" t="s">
        <v>1693</v>
      </c>
      <c r="AT14" t="s">
        <v>91</v>
      </c>
      <c r="AU14" t="s">
        <v>40</v>
      </c>
      <c r="AV14">
        <v>13</v>
      </c>
      <c r="AY14" t="s">
        <v>93</v>
      </c>
    </row>
    <row r="15" spans="1:53" x14ac:dyDescent="0.2">
      <c r="A15" s="189"/>
      <c r="B15" s="272"/>
      <c r="C15" s="221"/>
      <c r="D15" s="190"/>
      <c r="E15" s="190"/>
      <c r="F15" s="191"/>
      <c r="G15" s="221"/>
      <c r="H15" s="192"/>
      <c r="I15" s="189">
        <f>'SS23_Order Sheet'!C36</f>
        <v>14</v>
      </c>
      <c r="J15" s="192"/>
      <c r="K15" s="192"/>
      <c r="L15" s="192">
        <f>'SS23_Order Sheet'!D36</f>
        <v>0</v>
      </c>
      <c r="M15" s="189" t="e">
        <f>VLOOKUP(L15,AR1:AV799,3,FALSE)</f>
        <v>#N/A</v>
      </c>
      <c r="N15" s="193" t="e">
        <f t="shared" si="0"/>
        <v>#N/A</v>
      </c>
      <c r="O15" s="194" t="e">
        <f t="shared" si="1"/>
        <v>#N/A</v>
      </c>
      <c r="P15" s="189">
        <f>'SS23_Order Sheet'!F36</f>
        <v>0</v>
      </c>
      <c r="Q15" s="189">
        <f>'SS23_Order Sheet'!G36</f>
        <v>0</v>
      </c>
      <c r="R15" s="192"/>
      <c r="S15" s="189">
        <f>'SS23_Order Sheet'!E36</f>
        <v>0</v>
      </c>
      <c r="T15" s="269" t="e">
        <f>'SS23_Order Sheet'!H36</f>
        <v>#N/A</v>
      </c>
      <c r="U15" s="258">
        <f>'SS23_Order Sheet'!K36</f>
        <v>0</v>
      </c>
      <c r="V15" s="264" t="e">
        <f t="shared" si="4"/>
        <v>#N/A</v>
      </c>
      <c r="W15" s="232">
        <f>'SS23_Order Sheet'!$H$52</f>
        <v>0.1</v>
      </c>
      <c r="X15" s="264" t="e">
        <f t="shared" si="2"/>
        <v>#N/A</v>
      </c>
      <c r="Y15" s="264" t="e">
        <f t="shared" si="3"/>
        <v>#N/A</v>
      </c>
      <c r="Z15" s="192"/>
      <c r="AA15" s="192"/>
      <c r="AB15" s="189"/>
      <c r="AC15" s="189"/>
      <c r="AD15" s="189"/>
      <c r="AR15" t="s">
        <v>94</v>
      </c>
      <c r="AS15" t="s">
        <v>1693</v>
      </c>
      <c r="AT15" t="s">
        <v>95</v>
      </c>
      <c r="AU15" t="s">
        <v>40</v>
      </c>
      <c r="AV15">
        <v>15</v>
      </c>
    </row>
    <row r="16" spans="1:53" x14ac:dyDescent="0.2">
      <c r="A16" s="189"/>
      <c r="B16" s="272"/>
      <c r="C16" s="221"/>
      <c r="D16" s="190"/>
      <c r="E16" s="190"/>
      <c r="F16" s="191"/>
      <c r="G16" s="221"/>
      <c r="H16" s="192"/>
      <c r="I16" s="189">
        <f>'SS23_Order Sheet'!C37</f>
        <v>15</v>
      </c>
      <c r="J16" s="192"/>
      <c r="K16" s="192"/>
      <c r="L16" s="192">
        <f>'SS23_Order Sheet'!D37</f>
        <v>0</v>
      </c>
      <c r="M16" s="189" t="e">
        <f>VLOOKUP(L16,AR1:AV799,3,FALSE)</f>
        <v>#N/A</v>
      </c>
      <c r="N16" s="193" t="e">
        <f t="shared" si="0"/>
        <v>#N/A</v>
      </c>
      <c r="O16" s="194" t="e">
        <f t="shared" si="1"/>
        <v>#N/A</v>
      </c>
      <c r="P16" s="189">
        <f>'SS23_Order Sheet'!F37</f>
        <v>0</v>
      </c>
      <c r="Q16" s="189">
        <f>'SS23_Order Sheet'!G37</f>
        <v>0</v>
      </c>
      <c r="R16" s="192"/>
      <c r="S16" s="189">
        <f>'SS23_Order Sheet'!E37</f>
        <v>0</v>
      </c>
      <c r="T16" s="269" t="e">
        <f>'SS23_Order Sheet'!H37</f>
        <v>#N/A</v>
      </c>
      <c r="U16" s="258">
        <f>'SS23_Order Sheet'!K37</f>
        <v>0</v>
      </c>
      <c r="V16" s="264" t="e">
        <f t="shared" si="4"/>
        <v>#N/A</v>
      </c>
      <c r="W16" s="232">
        <f>'SS23_Order Sheet'!$H$52</f>
        <v>0.1</v>
      </c>
      <c r="X16" s="264" t="e">
        <f t="shared" si="2"/>
        <v>#N/A</v>
      </c>
      <c r="Y16" s="264" t="e">
        <f t="shared" si="3"/>
        <v>#N/A</v>
      </c>
      <c r="Z16" s="192"/>
      <c r="AA16" s="192"/>
      <c r="AB16" s="189"/>
      <c r="AC16" s="189"/>
      <c r="AD16" s="189"/>
      <c r="AR16" t="s">
        <v>96</v>
      </c>
      <c r="AS16" t="s">
        <v>1693</v>
      </c>
      <c r="AT16" t="s">
        <v>97</v>
      </c>
      <c r="AU16" t="s">
        <v>40</v>
      </c>
      <c r="AV16">
        <v>17.25</v>
      </c>
    </row>
    <row r="17" spans="1:86" x14ac:dyDescent="0.2">
      <c r="A17" s="189"/>
      <c r="B17" s="272"/>
      <c r="C17" s="221"/>
      <c r="D17" s="190"/>
      <c r="E17" s="190"/>
      <c r="F17" s="191"/>
      <c r="G17" s="221"/>
      <c r="H17" s="192"/>
      <c r="I17" s="189">
        <f>'SS23_Order Sheet'!C38</f>
        <v>16</v>
      </c>
      <c r="J17" s="192"/>
      <c r="K17" s="192"/>
      <c r="L17" s="192">
        <f>'SS23_Order Sheet'!D38</f>
        <v>0</v>
      </c>
      <c r="M17" s="189" t="e">
        <f>VLOOKUP(L17,AR1:AV802,3,FALSE)</f>
        <v>#N/A</v>
      </c>
      <c r="N17" s="193" t="e">
        <f t="shared" si="0"/>
        <v>#N/A</v>
      </c>
      <c r="O17" s="194" t="e">
        <f t="shared" si="1"/>
        <v>#N/A</v>
      </c>
      <c r="P17" s="189">
        <f>'SS23_Order Sheet'!F38</f>
        <v>0</v>
      </c>
      <c r="Q17" s="189">
        <f>'SS23_Order Sheet'!G38</f>
        <v>0</v>
      </c>
      <c r="R17" s="192"/>
      <c r="S17" s="189">
        <f>'SS23_Order Sheet'!E38</f>
        <v>0</v>
      </c>
      <c r="T17" s="269" t="e">
        <f>'SS23_Order Sheet'!H38</f>
        <v>#N/A</v>
      </c>
      <c r="U17" s="258">
        <f>'SS23_Order Sheet'!K38</f>
        <v>0</v>
      </c>
      <c r="V17" s="264" t="e">
        <f t="shared" si="4"/>
        <v>#N/A</v>
      </c>
      <c r="W17" s="232">
        <f>'SS23_Order Sheet'!$H$52</f>
        <v>0.1</v>
      </c>
      <c r="X17" s="264" t="e">
        <f t="shared" si="2"/>
        <v>#N/A</v>
      </c>
      <c r="Y17" s="264" t="e">
        <f t="shared" si="3"/>
        <v>#N/A</v>
      </c>
      <c r="Z17" s="192"/>
      <c r="AA17" s="192"/>
      <c r="AB17" s="189"/>
      <c r="AC17" s="189"/>
      <c r="AD17" s="189"/>
      <c r="AR17" t="s">
        <v>96</v>
      </c>
      <c r="AS17" t="s">
        <v>1693</v>
      </c>
      <c r="AT17" t="s">
        <v>97</v>
      </c>
      <c r="AU17" t="s">
        <v>40</v>
      </c>
      <c r="AV17">
        <v>17.25</v>
      </c>
    </row>
    <row r="18" spans="1:86" x14ac:dyDescent="0.2">
      <c r="A18" s="189"/>
      <c r="B18" s="272"/>
      <c r="C18" s="221"/>
      <c r="D18" s="190"/>
      <c r="E18" s="190"/>
      <c r="F18" s="191"/>
      <c r="G18" s="221"/>
      <c r="H18" s="192"/>
      <c r="I18" s="189">
        <f>'SS23_Order Sheet'!C39</f>
        <v>17</v>
      </c>
      <c r="J18" s="192"/>
      <c r="K18" s="192"/>
      <c r="L18" s="192">
        <f>'SS23_Order Sheet'!D39</f>
        <v>0</v>
      </c>
      <c r="M18" s="189" t="e">
        <f>VLOOKUP(L18,AR1:AV802,3,FALSE)</f>
        <v>#N/A</v>
      </c>
      <c r="N18" s="193" t="e">
        <f t="shared" si="0"/>
        <v>#N/A</v>
      </c>
      <c r="O18" s="194" t="e">
        <f t="shared" si="1"/>
        <v>#N/A</v>
      </c>
      <c r="P18" s="189">
        <f>'SS23_Order Sheet'!F39</f>
        <v>0</v>
      </c>
      <c r="Q18" s="189">
        <f>'SS23_Order Sheet'!G39</f>
        <v>0</v>
      </c>
      <c r="R18" s="192"/>
      <c r="S18" s="189">
        <f>'SS23_Order Sheet'!E39</f>
        <v>0</v>
      </c>
      <c r="T18" s="269" t="e">
        <f>'SS23_Order Sheet'!H39</f>
        <v>#N/A</v>
      </c>
      <c r="U18" s="258">
        <f>'SS23_Order Sheet'!K39</f>
        <v>0</v>
      </c>
      <c r="V18" s="264" t="e">
        <f t="shared" si="4"/>
        <v>#N/A</v>
      </c>
      <c r="W18" s="232">
        <f>'SS23_Order Sheet'!$H$52</f>
        <v>0.1</v>
      </c>
      <c r="X18" s="264" t="e">
        <f t="shared" si="2"/>
        <v>#N/A</v>
      </c>
      <c r="Y18" s="264" t="e">
        <f t="shared" si="3"/>
        <v>#N/A</v>
      </c>
      <c r="Z18" s="192"/>
      <c r="AA18" s="192"/>
      <c r="AB18" s="189"/>
      <c r="AC18" s="189"/>
      <c r="AD18" s="189"/>
      <c r="AR18" t="s">
        <v>96</v>
      </c>
      <c r="AS18" t="s">
        <v>1693</v>
      </c>
      <c r="AT18" t="s">
        <v>97</v>
      </c>
      <c r="AU18" t="s">
        <v>40</v>
      </c>
      <c r="AV18">
        <v>17.25</v>
      </c>
    </row>
    <row r="19" spans="1:86" x14ac:dyDescent="0.2">
      <c r="A19" s="189"/>
      <c r="B19" s="272"/>
      <c r="C19" s="221"/>
      <c r="D19" s="190"/>
      <c r="E19" s="190"/>
      <c r="F19" s="191"/>
      <c r="G19" s="221"/>
      <c r="H19" s="192"/>
      <c r="I19" s="189">
        <f>'SS23_Order Sheet'!C40</f>
        <v>18</v>
      </c>
      <c r="J19" s="192"/>
      <c r="K19" s="192"/>
      <c r="L19" s="192">
        <f>'SS23_Order Sheet'!D40</f>
        <v>0</v>
      </c>
      <c r="M19" s="189" t="e">
        <f>VLOOKUP(L19,AR1:AV802,3,FALSE)</f>
        <v>#N/A</v>
      </c>
      <c r="N19" s="193" t="e">
        <f t="shared" si="0"/>
        <v>#N/A</v>
      </c>
      <c r="O19" s="194" t="e">
        <f t="shared" si="1"/>
        <v>#N/A</v>
      </c>
      <c r="P19" s="189">
        <f>'SS23_Order Sheet'!F40</f>
        <v>0</v>
      </c>
      <c r="Q19" s="189">
        <f>'SS23_Order Sheet'!G40</f>
        <v>0</v>
      </c>
      <c r="R19" s="192"/>
      <c r="S19" s="189">
        <f>'SS23_Order Sheet'!E40</f>
        <v>0</v>
      </c>
      <c r="T19" s="269" t="e">
        <f>'SS23_Order Sheet'!H40</f>
        <v>#N/A</v>
      </c>
      <c r="U19" s="258">
        <f>'SS23_Order Sheet'!K40</f>
        <v>0</v>
      </c>
      <c r="V19" s="264" t="e">
        <f t="shared" si="4"/>
        <v>#N/A</v>
      </c>
      <c r="W19" s="232">
        <f>'SS23_Order Sheet'!$H$52</f>
        <v>0.1</v>
      </c>
      <c r="X19" s="264" t="e">
        <f t="shared" si="2"/>
        <v>#N/A</v>
      </c>
      <c r="Y19" s="264" t="e">
        <f t="shared" si="3"/>
        <v>#N/A</v>
      </c>
      <c r="Z19" s="192"/>
      <c r="AA19" s="192"/>
      <c r="AB19" s="189"/>
      <c r="AC19" s="189"/>
      <c r="AD19" s="189"/>
      <c r="AR19" t="s">
        <v>96</v>
      </c>
      <c r="AS19" t="s">
        <v>1693</v>
      </c>
      <c r="AT19" t="s">
        <v>97</v>
      </c>
      <c r="AU19" t="s">
        <v>40</v>
      </c>
      <c r="AV19">
        <v>17.25</v>
      </c>
    </row>
    <row r="20" spans="1:86" x14ac:dyDescent="0.2">
      <c r="A20" s="189"/>
      <c r="B20" s="272"/>
      <c r="C20" s="221"/>
      <c r="D20" s="190"/>
      <c r="E20" s="190"/>
      <c r="F20" s="191"/>
      <c r="G20" s="221"/>
      <c r="H20" s="192"/>
      <c r="I20" s="189">
        <f>'SS23_Order Sheet'!C41</f>
        <v>19</v>
      </c>
      <c r="J20" s="192"/>
      <c r="K20" s="192"/>
      <c r="L20" s="192">
        <f>'SS23_Order Sheet'!D41</f>
        <v>0</v>
      </c>
      <c r="M20" s="189" t="e">
        <f>VLOOKUP(L20,AR1:AV805,3,FALSE)</f>
        <v>#N/A</v>
      </c>
      <c r="N20" s="193" t="e">
        <f t="shared" si="0"/>
        <v>#N/A</v>
      </c>
      <c r="O20" s="194" t="e">
        <f t="shared" si="1"/>
        <v>#N/A</v>
      </c>
      <c r="P20" s="189">
        <f>'SS23_Order Sheet'!F41</f>
        <v>0</v>
      </c>
      <c r="Q20" s="189">
        <f>'SS23_Order Sheet'!G41</f>
        <v>0</v>
      </c>
      <c r="R20" s="192"/>
      <c r="S20" s="189">
        <f>'SS23_Order Sheet'!E41</f>
        <v>0</v>
      </c>
      <c r="T20" s="269" t="e">
        <f>'SS23_Order Sheet'!H41</f>
        <v>#N/A</v>
      </c>
      <c r="U20" s="258">
        <f>'SS23_Order Sheet'!K41</f>
        <v>0</v>
      </c>
      <c r="V20" s="264" t="e">
        <f t="shared" si="4"/>
        <v>#N/A</v>
      </c>
      <c r="W20" s="232">
        <f>'SS23_Order Sheet'!$H$52</f>
        <v>0.1</v>
      </c>
      <c r="X20" s="264" t="e">
        <f t="shared" si="2"/>
        <v>#N/A</v>
      </c>
      <c r="Y20" s="264" t="e">
        <f t="shared" si="3"/>
        <v>#N/A</v>
      </c>
      <c r="Z20" s="192"/>
      <c r="AA20" s="192"/>
      <c r="AB20" s="189"/>
      <c r="AC20" s="189"/>
      <c r="AD20" s="189"/>
      <c r="AR20" t="s">
        <v>98</v>
      </c>
      <c r="AS20" t="s">
        <v>1693</v>
      </c>
      <c r="AT20" t="s">
        <v>99</v>
      </c>
      <c r="AU20" t="s">
        <v>40</v>
      </c>
      <c r="AV20">
        <v>15</v>
      </c>
    </row>
    <row r="21" spans="1:86" x14ac:dyDescent="0.2">
      <c r="A21" s="189"/>
      <c r="B21" s="273"/>
      <c r="C21" s="221"/>
      <c r="D21" s="190"/>
      <c r="E21" s="190"/>
      <c r="F21" s="191"/>
      <c r="G21" s="221"/>
      <c r="H21" s="192"/>
      <c r="I21" s="189">
        <f>'SS23_Order Sheet'!C42</f>
        <v>20</v>
      </c>
      <c r="J21" s="192"/>
      <c r="K21" s="192"/>
      <c r="L21" s="192">
        <f>'SS23_Order Sheet'!D42</f>
        <v>0</v>
      </c>
      <c r="M21" s="189" t="e">
        <f>VLOOKUP(L21,AR1:AV805,3,FALSE)</f>
        <v>#N/A</v>
      </c>
      <c r="N21" s="193" t="e">
        <f t="shared" si="0"/>
        <v>#N/A</v>
      </c>
      <c r="O21" s="194" t="e">
        <f t="shared" si="1"/>
        <v>#N/A</v>
      </c>
      <c r="P21" s="189">
        <f>'SS23_Order Sheet'!F42</f>
        <v>0</v>
      </c>
      <c r="Q21" s="189">
        <f>'SS23_Order Sheet'!G42</f>
        <v>0</v>
      </c>
      <c r="R21" s="192"/>
      <c r="S21" s="189">
        <f>'SS23_Order Sheet'!E42</f>
        <v>0</v>
      </c>
      <c r="T21" s="269" t="e">
        <f>'SS23_Order Sheet'!H42</f>
        <v>#N/A</v>
      </c>
      <c r="U21" s="258">
        <f>'SS23_Order Sheet'!K42</f>
        <v>0</v>
      </c>
      <c r="V21" s="264" t="e">
        <f t="shared" si="4"/>
        <v>#N/A</v>
      </c>
      <c r="W21" s="232">
        <f>'SS23_Order Sheet'!$H$52</f>
        <v>0.1</v>
      </c>
      <c r="X21" s="264" t="e">
        <f t="shared" si="2"/>
        <v>#N/A</v>
      </c>
      <c r="Y21" s="264" t="e">
        <f t="shared" si="3"/>
        <v>#N/A</v>
      </c>
      <c r="Z21" s="192"/>
      <c r="AA21" s="192"/>
      <c r="AB21" s="189"/>
      <c r="AC21" s="189"/>
      <c r="AD21" s="189"/>
      <c r="AR21" t="s">
        <v>100</v>
      </c>
      <c r="AS21" t="s">
        <v>1693</v>
      </c>
      <c r="AT21" t="s">
        <v>101</v>
      </c>
      <c r="AU21" t="s">
        <v>40</v>
      </c>
      <c r="AV21">
        <v>15</v>
      </c>
    </row>
    <row r="22" spans="1:86" x14ac:dyDescent="0.2">
      <c r="A22" s="189"/>
      <c r="B22" s="273"/>
      <c r="C22" s="221"/>
      <c r="D22" s="190"/>
      <c r="E22" s="190"/>
      <c r="F22" s="191"/>
      <c r="G22" s="221"/>
      <c r="H22" s="192"/>
      <c r="I22" s="189">
        <f>'SS23_Order Sheet'!C43</f>
        <v>21</v>
      </c>
      <c r="J22" s="192"/>
      <c r="K22" s="192"/>
      <c r="L22" s="192">
        <f>'SS23_Order Sheet'!D43</f>
        <v>0</v>
      </c>
      <c r="M22" s="189" t="e">
        <f>VLOOKUP(L22,AR1:AV805,3,FALSE)</f>
        <v>#N/A</v>
      </c>
      <c r="N22" s="193" t="e">
        <f t="shared" si="0"/>
        <v>#N/A</v>
      </c>
      <c r="O22" s="194" t="e">
        <f t="shared" si="1"/>
        <v>#N/A</v>
      </c>
      <c r="P22" s="189">
        <f>'SS23_Order Sheet'!F43</f>
        <v>0</v>
      </c>
      <c r="Q22" s="189">
        <f>'SS23_Order Sheet'!G43</f>
        <v>0</v>
      </c>
      <c r="R22" s="192"/>
      <c r="S22" s="189">
        <f>'SS23_Order Sheet'!E43</f>
        <v>0</v>
      </c>
      <c r="T22" s="269" t="e">
        <f>'SS23_Order Sheet'!H43</f>
        <v>#N/A</v>
      </c>
      <c r="U22" s="258">
        <f>'SS23_Order Sheet'!K43</f>
        <v>0</v>
      </c>
      <c r="V22" s="264" t="e">
        <f t="shared" si="4"/>
        <v>#N/A</v>
      </c>
      <c r="W22" s="232">
        <f>'SS23_Order Sheet'!$H$52</f>
        <v>0.1</v>
      </c>
      <c r="X22" s="264" t="e">
        <f t="shared" si="2"/>
        <v>#N/A</v>
      </c>
      <c r="Y22" s="264" t="e">
        <f t="shared" si="3"/>
        <v>#N/A</v>
      </c>
      <c r="Z22" s="192"/>
      <c r="AA22" s="192"/>
      <c r="AB22" s="189"/>
      <c r="AC22" s="189"/>
      <c r="AD22" s="189"/>
      <c r="AR22" t="s">
        <v>102</v>
      </c>
      <c r="AS22" t="s">
        <v>1693</v>
      </c>
      <c r="AT22" t="s">
        <v>103</v>
      </c>
      <c r="AU22" t="s">
        <v>40</v>
      </c>
      <c r="AV22">
        <v>15</v>
      </c>
    </row>
    <row r="23" spans="1:86" x14ac:dyDescent="0.2">
      <c r="A23" s="189"/>
      <c r="B23" s="273"/>
      <c r="C23" s="221"/>
      <c r="D23" s="190"/>
      <c r="E23" s="190"/>
      <c r="F23" s="191"/>
      <c r="G23" s="221"/>
      <c r="H23" s="192"/>
      <c r="I23" s="189">
        <f>'SS23_Order Sheet'!C44</f>
        <v>22</v>
      </c>
      <c r="J23" s="192"/>
      <c r="K23" s="192"/>
      <c r="L23" s="192">
        <f>'SS23_Order Sheet'!D44</f>
        <v>0</v>
      </c>
      <c r="M23" s="189" t="e">
        <f>VLOOKUP(L23,AR1:AV808,3,FALSE)</f>
        <v>#N/A</v>
      </c>
      <c r="N23" s="193" t="e">
        <f t="shared" si="0"/>
        <v>#N/A</v>
      </c>
      <c r="O23" s="194" t="e">
        <f t="shared" si="1"/>
        <v>#N/A</v>
      </c>
      <c r="P23" s="189">
        <f>'SS23_Order Sheet'!F44</f>
        <v>0</v>
      </c>
      <c r="Q23" s="189">
        <f>'SS23_Order Sheet'!G44</f>
        <v>0</v>
      </c>
      <c r="R23" s="192"/>
      <c r="S23" s="189">
        <f>'SS23_Order Sheet'!E44</f>
        <v>0</v>
      </c>
      <c r="T23" s="269" t="e">
        <f>'SS23_Order Sheet'!H44</f>
        <v>#N/A</v>
      </c>
      <c r="U23" s="258">
        <f>'SS23_Order Sheet'!K44</f>
        <v>0</v>
      </c>
      <c r="V23" s="264" t="e">
        <f t="shared" si="4"/>
        <v>#N/A</v>
      </c>
      <c r="W23" s="232">
        <f>'SS23_Order Sheet'!$H$52</f>
        <v>0.1</v>
      </c>
      <c r="X23" s="264" t="e">
        <f t="shared" si="2"/>
        <v>#N/A</v>
      </c>
      <c r="Y23" s="264" t="e">
        <f t="shared" si="3"/>
        <v>#N/A</v>
      </c>
      <c r="Z23" s="192"/>
      <c r="AA23" s="192"/>
      <c r="AB23" s="189"/>
      <c r="AC23" s="189"/>
      <c r="AD23" s="189"/>
      <c r="AR23" t="s">
        <v>104</v>
      </c>
      <c r="AS23" t="s">
        <v>1693</v>
      </c>
      <c r="AT23" t="s">
        <v>105</v>
      </c>
      <c r="AU23" t="s">
        <v>40</v>
      </c>
      <c r="AV23">
        <v>15</v>
      </c>
    </row>
    <row r="24" spans="1:86" x14ac:dyDescent="0.2">
      <c r="A24" s="189"/>
      <c r="B24" s="273"/>
      <c r="C24" s="221"/>
      <c r="D24" s="190"/>
      <c r="E24" s="190"/>
      <c r="F24" s="191"/>
      <c r="G24" s="221"/>
      <c r="H24" s="192"/>
      <c r="I24" s="189">
        <f>'SS23_Order Sheet'!C45</f>
        <v>23</v>
      </c>
      <c r="J24" s="192"/>
      <c r="K24" s="192"/>
      <c r="L24" s="192">
        <f>'SS23_Order Sheet'!D45</f>
        <v>0</v>
      </c>
      <c r="M24" s="189" t="e">
        <f>VLOOKUP(L24,AR1:AV808,3,FALSE)</f>
        <v>#N/A</v>
      </c>
      <c r="N24" s="193" t="e">
        <f t="shared" si="0"/>
        <v>#N/A</v>
      </c>
      <c r="O24" s="194" t="e">
        <f t="shared" si="1"/>
        <v>#N/A</v>
      </c>
      <c r="P24" s="189">
        <f>'SS23_Order Sheet'!F45</f>
        <v>0</v>
      </c>
      <c r="Q24" s="189">
        <f>'SS23_Order Sheet'!G45</f>
        <v>0</v>
      </c>
      <c r="R24" s="192"/>
      <c r="S24" s="189">
        <f>'SS23_Order Sheet'!E45</f>
        <v>0</v>
      </c>
      <c r="T24" s="269" t="e">
        <f>'SS23_Order Sheet'!H45</f>
        <v>#N/A</v>
      </c>
      <c r="U24" s="258">
        <f>'SS23_Order Sheet'!K45</f>
        <v>0</v>
      </c>
      <c r="V24" s="264" t="e">
        <f t="shared" si="4"/>
        <v>#N/A</v>
      </c>
      <c r="W24" s="232">
        <f>'SS23_Order Sheet'!$H$52</f>
        <v>0.1</v>
      </c>
      <c r="X24" s="264" t="e">
        <f t="shared" si="2"/>
        <v>#N/A</v>
      </c>
      <c r="Y24" s="264" t="e">
        <f t="shared" si="3"/>
        <v>#N/A</v>
      </c>
      <c r="Z24" s="192"/>
      <c r="AA24" s="192"/>
      <c r="AB24" s="189"/>
      <c r="AC24" s="189"/>
      <c r="AD24" s="189"/>
      <c r="AR24" t="s">
        <v>106</v>
      </c>
      <c r="AS24" t="s">
        <v>1693</v>
      </c>
      <c r="AT24" t="s">
        <v>107</v>
      </c>
      <c r="AU24" t="s">
        <v>40</v>
      </c>
      <c r="AV24">
        <v>15</v>
      </c>
    </row>
    <row r="25" spans="1:86" x14ac:dyDescent="0.2">
      <c r="A25" s="189"/>
      <c r="B25" s="273"/>
      <c r="C25" s="221"/>
      <c r="D25" s="190"/>
      <c r="E25" s="190"/>
      <c r="F25" s="191"/>
      <c r="G25" s="221"/>
      <c r="H25" s="192"/>
      <c r="I25" s="189">
        <f>'SS23_Order Sheet'!C46</f>
        <v>24</v>
      </c>
      <c r="J25" s="192"/>
      <c r="K25" s="192"/>
      <c r="L25" s="192">
        <f>'SS23_Order Sheet'!D46</f>
        <v>0</v>
      </c>
      <c r="M25" s="189" t="e">
        <f>VLOOKUP(L25,AR1:AV808,3,FALSE)</f>
        <v>#N/A</v>
      </c>
      <c r="N25" s="193" t="e">
        <f t="shared" si="0"/>
        <v>#N/A</v>
      </c>
      <c r="O25" s="194" t="e">
        <f t="shared" si="1"/>
        <v>#N/A</v>
      </c>
      <c r="P25" s="189">
        <f>'SS23_Order Sheet'!F46</f>
        <v>0</v>
      </c>
      <c r="Q25" s="189">
        <f>'SS23_Order Sheet'!G46</f>
        <v>0</v>
      </c>
      <c r="R25" s="192"/>
      <c r="S25" s="189">
        <f>'SS23_Order Sheet'!E46</f>
        <v>0</v>
      </c>
      <c r="T25" s="269" t="e">
        <f>'SS23_Order Sheet'!H46</f>
        <v>#N/A</v>
      </c>
      <c r="U25" s="258">
        <f>'SS23_Order Sheet'!K46</f>
        <v>0</v>
      </c>
      <c r="V25" s="264" t="e">
        <f t="shared" si="4"/>
        <v>#N/A</v>
      </c>
      <c r="W25" s="232">
        <f>'SS23_Order Sheet'!$H$52</f>
        <v>0.1</v>
      </c>
      <c r="X25" s="264" t="e">
        <f t="shared" si="2"/>
        <v>#N/A</v>
      </c>
      <c r="Y25" s="264" t="e">
        <f t="shared" si="3"/>
        <v>#N/A</v>
      </c>
      <c r="Z25" s="192"/>
      <c r="AA25" s="192"/>
      <c r="AB25" s="189"/>
      <c r="AC25" s="189"/>
      <c r="AD25" s="189"/>
      <c r="AR25" t="s">
        <v>108</v>
      </c>
      <c r="AS25" t="s">
        <v>1693</v>
      </c>
      <c r="AT25" t="s">
        <v>109</v>
      </c>
      <c r="AU25" t="s">
        <v>40</v>
      </c>
      <c r="AV25">
        <v>15</v>
      </c>
    </row>
    <row r="26" spans="1:86" x14ac:dyDescent="0.2">
      <c r="A26" s="189"/>
      <c r="B26" s="273"/>
      <c r="C26" s="221"/>
      <c r="D26" s="190"/>
      <c r="E26" s="190"/>
      <c r="F26" s="191"/>
      <c r="G26" s="221"/>
      <c r="H26" s="192"/>
      <c r="I26" s="189">
        <f>'SS23_Order Sheet'!C47</f>
        <v>25</v>
      </c>
      <c r="J26" s="192"/>
      <c r="K26" s="192"/>
      <c r="L26" s="192">
        <f>'SS23_Order Sheet'!D47</f>
        <v>0</v>
      </c>
      <c r="M26" s="189" t="e">
        <f>VLOOKUP(L26,AR1:AV811,3,FALSE)</f>
        <v>#N/A</v>
      </c>
      <c r="N26" s="193" t="e">
        <f t="shared" si="0"/>
        <v>#N/A</v>
      </c>
      <c r="O26" s="194" t="e">
        <f t="shared" si="1"/>
        <v>#N/A</v>
      </c>
      <c r="P26" s="189">
        <f>'SS23_Order Sheet'!F47</f>
        <v>0</v>
      </c>
      <c r="Q26" s="189">
        <f>'SS23_Order Sheet'!G47</f>
        <v>0</v>
      </c>
      <c r="R26" s="192"/>
      <c r="S26" s="189">
        <f>'SS23_Order Sheet'!E47</f>
        <v>0</v>
      </c>
      <c r="T26" s="269" t="e">
        <f>'SS23_Order Sheet'!H47</f>
        <v>#N/A</v>
      </c>
      <c r="U26" s="258">
        <f>'SS23_Order Sheet'!K47</f>
        <v>0</v>
      </c>
      <c r="V26" s="264" t="e">
        <f t="shared" si="4"/>
        <v>#N/A</v>
      </c>
      <c r="W26" s="232">
        <f>'SS23_Order Sheet'!$H$52</f>
        <v>0.1</v>
      </c>
      <c r="X26" s="264" t="e">
        <f t="shared" si="2"/>
        <v>#N/A</v>
      </c>
      <c r="Y26" s="264" t="e">
        <f t="shared" si="3"/>
        <v>#N/A</v>
      </c>
      <c r="Z26" s="192"/>
      <c r="AA26" s="192"/>
      <c r="AB26" s="189"/>
      <c r="AC26" s="189"/>
      <c r="AD26" s="189"/>
      <c r="AR26" t="s">
        <v>110</v>
      </c>
      <c r="AS26" t="s">
        <v>1693</v>
      </c>
      <c r="AT26" t="s">
        <v>111</v>
      </c>
      <c r="AU26" t="s">
        <v>40</v>
      </c>
      <c r="AV26">
        <v>15</v>
      </c>
    </row>
    <row r="27" spans="1:86" x14ac:dyDescent="0.2">
      <c r="A27" s="189"/>
      <c r="B27" s="273"/>
      <c r="C27" s="221"/>
      <c r="D27" s="190"/>
      <c r="E27" s="190"/>
      <c r="F27" s="191"/>
      <c r="G27" s="221"/>
      <c r="H27" s="192"/>
      <c r="I27" s="189">
        <f>'SS23_Order Sheet'!C48</f>
        <v>26</v>
      </c>
      <c r="J27" s="192"/>
      <c r="K27" s="192"/>
      <c r="L27" s="192">
        <f>'SS23_Order Sheet'!D48</f>
        <v>0</v>
      </c>
      <c r="M27" s="189" t="e">
        <f>VLOOKUP(L27,AR1:AV811,3,FALSE)</f>
        <v>#N/A</v>
      </c>
      <c r="N27" s="193" t="e">
        <f t="shared" si="0"/>
        <v>#N/A</v>
      </c>
      <c r="O27" s="194" t="e">
        <f t="shared" si="1"/>
        <v>#N/A</v>
      </c>
      <c r="P27" s="189">
        <f>'SS23_Order Sheet'!F48</f>
        <v>0</v>
      </c>
      <c r="Q27" s="189">
        <f>'SS23_Order Sheet'!G48</f>
        <v>0</v>
      </c>
      <c r="R27" s="192"/>
      <c r="S27" s="189">
        <f>'SS23_Order Sheet'!E48</f>
        <v>0</v>
      </c>
      <c r="T27" s="269" t="e">
        <f>'SS23_Order Sheet'!H48</f>
        <v>#N/A</v>
      </c>
      <c r="U27" s="258">
        <f>'SS23_Order Sheet'!K48</f>
        <v>0</v>
      </c>
      <c r="V27" s="264" t="e">
        <f t="shared" si="4"/>
        <v>#N/A</v>
      </c>
      <c r="W27" s="232">
        <f>'SS23_Order Sheet'!$H$52</f>
        <v>0.1</v>
      </c>
      <c r="X27" s="264" t="e">
        <f t="shared" si="2"/>
        <v>#N/A</v>
      </c>
      <c r="Y27" s="264" t="e">
        <f t="shared" si="3"/>
        <v>#N/A</v>
      </c>
      <c r="Z27" s="192"/>
      <c r="AA27" s="192"/>
      <c r="AB27" s="189"/>
      <c r="AC27" s="189"/>
      <c r="AD27" s="189"/>
      <c r="AR27" t="s">
        <v>112</v>
      </c>
      <c r="AS27" t="s">
        <v>1693</v>
      </c>
      <c r="AT27" t="s">
        <v>113</v>
      </c>
      <c r="AU27" t="s">
        <v>40</v>
      </c>
      <c r="AV27">
        <v>17.25</v>
      </c>
    </row>
    <row r="28" spans="1:86" x14ac:dyDescent="0.2">
      <c r="A28" s="189"/>
      <c r="B28" s="273"/>
      <c r="C28" s="221"/>
      <c r="D28" s="190"/>
      <c r="E28" s="190"/>
      <c r="F28" s="191"/>
      <c r="G28" s="221"/>
      <c r="H28" s="192"/>
      <c r="I28" s="189">
        <f>'SS23_Order Sheet'!C49</f>
        <v>27</v>
      </c>
      <c r="J28" s="192"/>
      <c r="K28" s="192"/>
      <c r="L28" s="192">
        <f>'SS23_Order Sheet'!D49</f>
        <v>0</v>
      </c>
      <c r="M28" s="189" t="e">
        <f>VLOOKUP(L28,AR1:AV811,3,FALSE)</f>
        <v>#N/A</v>
      </c>
      <c r="N28" s="193" t="e">
        <f t="shared" si="0"/>
        <v>#N/A</v>
      </c>
      <c r="O28" s="194" t="e">
        <f t="shared" si="1"/>
        <v>#N/A</v>
      </c>
      <c r="P28" s="189">
        <f>'SS23_Order Sheet'!F49</f>
        <v>0</v>
      </c>
      <c r="Q28" s="189">
        <f>'SS23_Order Sheet'!G49</f>
        <v>0</v>
      </c>
      <c r="R28" s="192"/>
      <c r="S28" s="189">
        <f>'SS23_Order Sheet'!E49</f>
        <v>0</v>
      </c>
      <c r="T28" s="269" t="e">
        <f>'SS23_Order Sheet'!H49</f>
        <v>#N/A</v>
      </c>
      <c r="U28" s="258">
        <f>'SS23_Order Sheet'!K49</f>
        <v>0</v>
      </c>
      <c r="V28" s="264" t="e">
        <f t="shared" si="4"/>
        <v>#N/A</v>
      </c>
      <c r="W28" s="232">
        <f>'SS23_Order Sheet'!$H$52</f>
        <v>0.1</v>
      </c>
      <c r="X28" s="264" t="e">
        <f t="shared" si="2"/>
        <v>#N/A</v>
      </c>
      <c r="Y28" s="264" t="e">
        <f t="shared" si="3"/>
        <v>#N/A</v>
      </c>
      <c r="Z28" s="192"/>
      <c r="AA28" s="192"/>
      <c r="AB28" s="189"/>
      <c r="AC28" s="189"/>
      <c r="AD28" s="189"/>
      <c r="AR28" t="s">
        <v>114</v>
      </c>
      <c r="AS28" t="s">
        <v>1693</v>
      </c>
      <c r="AT28" t="s">
        <v>115</v>
      </c>
      <c r="AU28" t="s">
        <v>40</v>
      </c>
      <c r="AV28">
        <v>15</v>
      </c>
    </row>
    <row r="29" spans="1:86" x14ac:dyDescent="0.2">
      <c r="A29" s="189"/>
      <c r="B29" s="273"/>
      <c r="C29" s="221"/>
      <c r="D29" s="190"/>
      <c r="E29" s="190"/>
      <c r="F29" s="191"/>
      <c r="G29" s="221"/>
      <c r="H29" s="192"/>
      <c r="I29" s="189">
        <f>'SS23_Order Sheet'!C50</f>
        <v>28</v>
      </c>
      <c r="J29" s="192"/>
      <c r="K29" s="192"/>
      <c r="L29" s="192">
        <f>'SS23_Order Sheet'!D50</f>
        <v>0</v>
      </c>
      <c r="M29" s="189" t="e">
        <f>VLOOKUP(L29,AR1:AV814,3,FALSE)</f>
        <v>#N/A</v>
      </c>
      <c r="N29" s="193" t="e">
        <f t="shared" si="0"/>
        <v>#N/A</v>
      </c>
      <c r="O29" s="194" t="e">
        <f t="shared" si="1"/>
        <v>#N/A</v>
      </c>
      <c r="P29" s="189">
        <f>'SS23_Order Sheet'!F50</f>
        <v>0</v>
      </c>
      <c r="Q29" s="189">
        <f>'SS23_Order Sheet'!G50</f>
        <v>0</v>
      </c>
      <c r="R29" s="192"/>
      <c r="S29" s="189">
        <f>'SS23_Order Sheet'!E50</f>
        <v>0</v>
      </c>
      <c r="T29" s="269" t="e">
        <f>'SS23_Order Sheet'!H50</f>
        <v>#N/A</v>
      </c>
      <c r="U29" s="258">
        <f>'SS23_Order Sheet'!K50</f>
        <v>0</v>
      </c>
      <c r="V29" s="264" t="e">
        <f t="shared" si="4"/>
        <v>#N/A</v>
      </c>
      <c r="W29" s="232">
        <f>'SS23_Order Sheet'!$H$52</f>
        <v>0.1</v>
      </c>
      <c r="X29" s="264" t="e">
        <f t="shared" si="2"/>
        <v>#N/A</v>
      </c>
      <c r="Y29" s="264" t="e">
        <f t="shared" si="3"/>
        <v>#N/A</v>
      </c>
      <c r="Z29" s="192"/>
      <c r="AA29" s="192"/>
      <c r="AB29" s="189"/>
      <c r="AC29" s="189"/>
      <c r="AD29" s="189"/>
      <c r="AR29" t="s">
        <v>116</v>
      </c>
      <c r="AS29" t="s">
        <v>1693</v>
      </c>
      <c r="AT29" t="s">
        <v>117</v>
      </c>
      <c r="AU29" t="s">
        <v>40</v>
      </c>
      <c r="AV29">
        <v>13</v>
      </c>
    </row>
    <row r="30" spans="1:86" s="250" customFormat="1" x14ac:dyDescent="0.2">
      <c r="A30" s="246"/>
      <c r="B30" s="273"/>
      <c r="C30" s="246"/>
      <c r="D30" s="247"/>
      <c r="E30" s="247"/>
      <c r="F30" s="248"/>
      <c r="G30" s="246"/>
      <c r="H30" s="246"/>
      <c r="I30" s="246">
        <f>'SS23_Order Sheet'!C57</f>
        <v>29</v>
      </c>
      <c r="J30" s="246"/>
      <c r="K30" s="246"/>
      <c r="L30" s="246">
        <f>'SS23_Order Sheet'!D57</f>
        <v>0</v>
      </c>
      <c r="M30" s="246" t="e">
        <f>VLOOKUP(L30,AR1:AV817,3,FALSE)</f>
        <v>#N/A</v>
      </c>
      <c r="N30" s="246" t="e">
        <f>VLOOKUP(L30,$AR$1:$AV$817,2,FALSE)</f>
        <v>#N/A</v>
      </c>
      <c r="O30" s="194" t="e">
        <f t="shared" si="1"/>
        <v>#N/A</v>
      </c>
      <c r="P30" s="246">
        <f>'SS23_Order Sheet'!F57</f>
        <v>0</v>
      </c>
      <c r="Q30" s="246">
        <f>'SS23_Order Sheet'!G57</f>
        <v>0</v>
      </c>
      <c r="R30" s="246"/>
      <c r="S30" s="246">
        <f>'SS23_Order Sheet'!E57</f>
        <v>0</v>
      </c>
      <c r="T30" s="266" t="e">
        <f>'SS23_Order Sheet'!H57</f>
        <v>#N/A</v>
      </c>
      <c r="U30" s="266">
        <f>'SS23_Order Sheet'!K57</f>
        <v>0</v>
      </c>
      <c r="V30" s="266" t="e">
        <f t="shared" si="4"/>
        <v>#N/A</v>
      </c>
      <c r="W30" s="249">
        <f>'SS23_Order Sheet'!$H$52</f>
        <v>0.1</v>
      </c>
      <c r="X30" s="266" t="e">
        <f t="shared" si="2"/>
        <v>#N/A</v>
      </c>
      <c r="Y30" s="266" t="e">
        <f t="shared" si="3"/>
        <v>#N/A</v>
      </c>
      <c r="Z30" s="246"/>
      <c r="AA30" s="246"/>
      <c r="AB30" s="246"/>
      <c r="AC30" s="246"/>
      <c r="AD30" s="246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 t="s">
        <v>122</v>
      </c>
      <c r="AS30" s="17" t="s">
        <v>1693</v>
      </c>
      <c r="AT30" s="17" t="s">
        <v>123</v>
      </c>
      <c r="AU30" s="17" t="s">
        <v>40</v>
      </c>
      <c r="AV30" s="17">
        <v>25.75</v>
      </c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</row>
    <row r="31" spans="1:86" x14ac:dyDescent="0.2">
      <c r="A31" s="189"/>
      <c r="B31" s="273"/>
      <c r="C31" s="221"/>
      <c r="D31" s="190"/>
      <c r="E31" s="190"/>
      <c r="F31" s="191"/>
      <c r="G31" s="221"/>
      <c r="H31" s="192"/>
      <c r="I31" s="245">
        <f>'SS23_Order Sheet'!C58</f>
        <v>30</v>
      </c>
      <c r="J31" s="195"/>
      <c r="K31" s="195"/>
      <c r="L31" s="192">
        <f>'SS23_Order Sheet'!D58</f>
        <v>0</v>
      </c>
      <c r="M31" s="245" t="e">
        <f t="shared" ref="M31:M56" si="5">VLOOKUP(L31,AR2:AV818,3,FALSE)</f>
        <v>#N/A</v>
      </c>
      <c r="N31" s="193" t="e">
        <f>VLOOKUP(L31,$AR$1:$AV$818,2,FALSE)</f>
        <v>#N/A</v>
      </c>
      <c r="O31" s="194" t="e">
        <f t="shared" si="1"/>
        <v>#N/A</v>
      </c>
      <c r="P31" s="195">
        <f>'SS23_Order Sheet'!F58</f>
        <v>0</v>
      </c>
      <c r="Q31" s="189">
        <f>'SS23_Order Sheet'!G58</f>
        <v>0</v>
      </c>
      <c r="R31" s="192"/>
      <c r="S31" s="195">
        <f>'SS23_Order Sheet'!E58</f>
        <v>0</v>
      </c>
      <c r="T31" s="269" t="e">
        <f>'SS23_Order Sheet'!H58</f>
        <v>#N/A</v>
      </c>
      <c r="U31" s="258">
        <f>'SS23_Order Sheet'!K58</f>
        <v>0</v>
      </c>
      <c r="V31" s="267" t="e">
        <f t="shared" ref="V31:V58" si="6">(S31)*(T31+U31)</f>
        <v>#N/A</v>
      </c>
      <c r="W31" s="234">
        <f>'SS23_Order Sheet'!$H$52</f>
        <v>0.1</v>
      </c>
      <c r="X31" s="267" t="e">
        <f t="shared" si="2"/>
        <v>#N/A</v>
      </c>
      <c r="Y31" s="267" t="e">
        <f t="shared" ref="Y31:Y58" si="7">X31*S31</f>
        <v>#N/A</v>
      </c>
      <c r="Z31" s="192"/>
      <c r="AA31" s="192"/>
      <c r="AB31" s="189"/>
      <c r="AC31" s="189"/>
      <c r="AD31" s="189"/>
      <c r="AR31" t="s">
        <v>122</v>
      </c>
      <c r="AS31" t="s">
        <v>1693</v>
      </c>
      <c r="AT31" t="s">
        <v>123</v>
      </c>
      <c r="AU31" t="s">
        <v>40</v>
      </c>
      <c r="AV31">
        <v>25.75</v>
      </c>
    </row>
    <row r="32" spans="1:86" x14ac:dyDescent="0.2">
      <c r="A32" s="189"/>
      <c r="B32" s="273"/>
      <c r="C32" s="221"/>
      <c r="D32" s="190"/>
      <c r="E32" s="190"/>
      <c r="F32" s="191"/>
      <c r="G32" s="221"/>
      <c r="H32" s="192"/>
      <c r="I32" s="245">
        <f>'SS23_Order Sheet'!C59</f>
        <v>31</v>
      </c>
      <c r="J32" s="195"/>
      <c r="K32" s="195"/>
      <c r="L32" s="192">
        <f>'SS23_Order Sheet'!D59</f>
        <v>0</v>
      </c>
      <c r="M32" s="245" t="e">
        <f t="shared" si="5"/>
        <v>#N/A</v>
      </c>
      <c r="N32" s="193" t="e">
        <f t="shared" ref="N32:N57" si="8">VLOOKUP(L32,$AR$1:$AV$818,2,FALSE)</f>
        <v>#N/A</v>
      </c>
      <c r="O32" s="194" t="e">
        <f t="shared" si="1"/>
        <v>#N/A</v>
      </c>
      <c r="P32" s="195">
        <f>'SS23_Order Sheet'!F59</f>
        <v>0</v>
      </c>
      <c r="Q32" s="189">
        <f>'SS23_Order Sheet'!G59</f>
        <v>0</v>
      </c>
      <c r="R32" s="192"/>
      <c r="S32" s="195">
        <f>'SS23_Order Sheet'!E59</f>
        <v>0</v>
      </c>
      <c r="T32" s="269" t="e">
        <f>'SS23_Order Sheet'!H59</f>
        <v>#N/A</v>
      </c>
      <c r="U32" s="258">
        <f>'SS23_Order Sheet'!K59</f>
        <v>0</v>
      </c>
      <c r="V32" s="267" t="e">
        <f t="shared" si="6"/>
        <v>#N/A</v>
      </c>
      <c r="W32" s="234">
        <f>'SS23_Order Sheet'!$H$52</f>
        <v>0.1</v>
      </c>
      <c r="X32" s="267" t="e">
        <f t="shared" si="2"/>
        <v>#N/A</v>
      </c>
      <c r="Y32" s="267" t="e">
        <f t="shared" si="7"/>
        <v>#N/A</v>
      </c>
      <c r="Z32" s="192"/>
      <c r="AA32" s="192"/>
      <c r="AB32" s="189"/>
      <c r="AC32" s="189"/>
      <c r="AD32" s="189"/>
      <c r="AR32" t="s">
        <v>124</v>
      </c>
      <c r="AS32" t="s">
        <v>1693</v>
      </c>
      <c r="AT32" t="s">
        <v>125</v>
      </c>
      <c r="AU32" t="s">
        <v>40</v>
      </c>
      <c r="AV32">
        <v>6.5</v>
      </c>
    </row>
    <row r="33" spans="1:48" x14ac:dyDescent="0.2">
      <c r="A33" s="189"/>
      <c r="B33" s="273"/>
      <c r="C33" s="221"/>
      <c r="D33" s="190"/>
      <c r="E33" s="190"/>
      <c r="F33" s="191"/>
      <c r="G33" s="221"/>
      <c r="H33" s="192"/>
      <c r="I33" s="245">
        <f>'SS23_Order Sheet'!C60</f>
        <v>32</v>
      </c>
      <c r="J33" s="195"/>
      <c r="K33" s="195"/>
      <c r="L33" s="192">
        <f>'SS23_Order Sheet'!D60</f>
        <v>0</v>
      </c>
      <c r="M33" s="245" t="e">
        <f t="shared" si="5"/>
        <v>#N/A</v>
      </c>
      <c r="N33" s="193" t="e">
        <f t="shared" si="8"/>
        <v>#N/A</v>
      </c>
      <c r="O33" s="194" t="e">
        <f t="shared" si="1"/>
        <v>#N/A</v>
      </c>
      <c r="P33" s="195">
        <f>'SS23_Order Sheet'!F60</f>
        <v>0</v>
      </c>
      <c r="Q33" s="189">
        <f>'SS23_Order Sheet'!G60</f>
        <v>0</v>
      </c>
      <c r="R33" s="192"/>
      <c r="S33" s="195">
        <f>'SS23_Order Sheet'!E60</f>
        <v>0</v>
      </c>
      <c r="T33" s="269" t="e">
        <f>'SS23_Order Sheet'!H60</f>
        <v>#N/A</v>
      </c>
      <c r="U33" s="258">
        <f>'SS23_Order Sheet'!K60</f>
        <v>0</v>
      </c>
      <c r="V33" s="267" t="e">
        <f t="shared" si="6"/>
        <v>#N/A</v>
      </c>
      <c r="W33" s="234">
        <f>'SS23_Order Sheet'!$H$52</f>
        <v>0.1</v>
      </c>
      <c r="X33" s="267" t="e">
        <f t="shared" si="2"/>
        <v>#N/A</v>
      </c>
      <c r="Y33" s="267" t="e">
        <f t="shared" si="7"/>
        <v>#N/A</v>
      </c>
      <c r="Z33" s="192"/>
      <c r="AA33" s="192"/>
      <c r="AB33" s="189"/>
      <c r="AC33" s="189"/>
      <c r="AD33" s="189"/>
      <c r="AR33" t="s">
        <v>126</v>
      </c>
      <c r="AS33" t="s">
        <v>1693</v>
      </c>
      <c r="AT33" t="s">
        <v>127</v>
      </c>
      <c r="AU33" t="s">
        <v>40</v>
      </c>
      <c r="AV33">
        <v>7.5</v>
      </c>
    </row>
    <row r="34" spans="1:48" x14ac:dyDescent="0.2">
      <c r="A34" s="189"/>
      <c r="B34" s="273"/>
      <c r="C34" s="221"/>
      <c r="D34" s="190"/>
      <c r="E34" s="190"/>
      <c r="F34" s="191"/>
      <c r="G34" s="221"/>
      <c r="H34" s="192"/>
      <c r="I34" s="245">
        <f>'SS23_Order Sheet'!C61</f>
        <v>33</v>
      </c>
      <c r="J34" s="195"/>
      <c r="K34" s="195"/>
      <c r="L34" s="192">
        <f>'SS23_Order Sheet'!D61</f>
        <v>0</v>
      </c>
      <c r="M34" s="245" t="e">
        <f t="shared" si="5"/>
        <v>#N/A</v>
      </c>
      <c r="N34" s="193" t="e">
        <f t="shared" si="8"/>
        <v>#N/A</v>
      </c>
      <c r="O34" s="194" t="e">
        <f t="shared" si="1"/>
        <v>#N/A</v>
      </c>
      <c r="P34" s="195">
        <f>'SS23_Order Sheet'!F61</f>
        <v>0</v>
      </c>
      <c r="Q34" s="189">
        <f>'SS23_Order Sheet'!G61</f>
        <v>0</v>
      </c>
      <c r="R34" s="192"/>
      <c r="S34" s="195">
        <f>'SS23_Order Sheet'!E61</f>
        <v>0</v>
      </c>
      <c r="T34" s="269" t="e">
        <f>'SS23_Order Sheet'!H61</f>
        <v>#N/A</v>
      </c>
      <c r="U34" s="258">
        <f>'SS23_Order Sheet'!K61</f>
        <v>0</v>
      </c>
      <c r="V34" s="267" t="e">
        <f t="shared" si="6"/>
        <v>#N/A</v>
      </c>
      <c r="W34" s="234">
        <f>'SS23_Order Sheet'!$H$52</f>
        <v>0.1</v>
      </c>
      <c r="X34" s="267" t="e">
        <f t="shared" si="2"/>
        <v>#N/A</v>
      </c>
      <c r="Y34" s="267" t="e">
        <f t="shared" si="7"/>
        <v>#N/A</v>
      </c>
      <c r="Z34" s="192"/>
      <c r="AA34" s="192"/>
      <c r="AB34" s="189"/>
      <c r="AC34" s="189"/>
      <c r="AD34" s="189"/>
      <c r="AR34" t="s">
        <v>128</v>
      </c>
      <c r="AS34" t="s">
        <v>1693</v>
      </c>
      <c r="AT34" t="s">
        <v>129</v>
      </c>
      <c r="AU34" t="s">
        <v>40</v>
      </c>
      <c r="AV34">
        <v>5.5</v>
      </c>
    </row>
    <row r="35" spans="1:48" x14ac:dyDescent="0.2">
      <c r="A35" s="189"/>
      <c r="B35" s="273"/>
      <c r="C35" s="221"/>
      <c r="D35" s="189"/>
      <c r="E35" s="189"/>
      <c r="F35" s="189"/>
      <c r="G35" s="221"/>
      <c r="H35" s="192"/>
      <c r="I35" s="245">
        <f>'SS23_Order Sheet'!C62</f>
        <v>34</v>
      </c>
      <c r="J35" s="195"/>
      <c r="K35" s="195"/>
      <c r="L35" s="192">
        <f>'SS23_Order Sheet'!D62</f>
        <v>0</v>
      </c>
      <c r="M35" s="245" t="e">
        <f t="shared" si="5"/>
        <v>#N/A</v>
      </c>
      <c r="N35" s="193" t="e">
        <f t="shared" si="8"/>
        <v>#N/A</v>
      </c>
      <c r="O35" s="194" t="e">
        <f t="shared" si="1"/>
        <v>#N/A</v>
      </c>
      <c r="P35" s="195">
        <f>'SS23_Order Sheet'!F62</f>
        <v>0</v>
      </c>
      <c r="Q35" s="189">
        <f>'SS23_Order Sheet'!G62</f>
        <v>0</v>
      </c>
      <c r="R35" s="192"/>
      <c r="S35" s="195">
        <f>'SS23_Order Sheet'!E62</f>
        <v>0</v>
      </c>
      <c r="T35" s="269" t="e">
        <f>'SS23_Order Sheet'!H62</f>
        <v>#N/A</v>
      </c>
      <c r="U35" s="258">
        <f>'SS23_Order Sheet'!K62</f>
        <v>0</v>
      </c>
      <c r="V35" s="267" t="e">
        <f t="shared" si="6"/>
        <v>#N/A</v>
      </c>
      <c r="W35" s="234">
        <f>'SS23_Order Sheet'!$H$52</f>
        <v>0.1</v>
      </c>
      <c r="X35" s="267" t="e">
        <f t="shared" si="2"/>
        <v>#N/A</v>
      </c>
      <c r="Y35" s="267" t="e">
        <f t="shared" si="7"/>
        <v>#N/A</v>
      </c>
      <c r="Z35" s="192"/>
      <c r="AA35" s="192"/>
      <c r="AB35" s="189"/>
      <c r="AC35" s="189"/>
      <c r="AD35" s="189"/>
      <c r="AR35" t="s">
        <v>130</v>
      </c>
      <c r="AS35" t="s">
        <v>1693</v>
      </c>
      <c r="AT35" t="s">
        <v>131</v>
      </c>
      <c r="AU35" t="s">
        <v>40</v>
      </c>
      <c r="AV35">
        <v>5.5</v>
      </c>
    </row>
    <row r="36" spans="1:48" x14ac:dyDescent="0.2">
      <c r="A36" s="189"/>
      <c r="B36" s="273"/>
      <c r="C36" s="221"/>
      <c r="D36" s="189"/>
      <c r="E36" s="189"/>
      <c r="F36" s="189"/>
      <c r="G36" s="221"/>
      <c r="H36" s="192"/>
      <c r="I36" s="245">
        <f>'SS23_Order Sheet'!C63</f>
        <v>35</v>
      </c>
      <c r="J36" s="195"/>
      <c r="K36" s="195"/>
      <c r="L36" s="192">
        <f>'SS23_Order Sheet'!D63</f>
        <v>0</v>
      </c>
      <c r="M36" s="245" t="e">
        <f t="shared" si="5"/>
        <v>#N/A</v>
      </c>
      <c r="N36" s="193" t="e">
        <f t="shared" si="8"/>
        <v>#N/A</v>
      </c>
      <c r="O36" s="194" t="e">
        <f t="shared" si="1"/>
        <v>#N/A</v>
      </c>
      <c r="P36" s="195">
        <f>'SS23_Order Sheet'!F63</f>
        <v>0</v>
      </c>
      <c r="Q36" s="189">
        <f>'SS23_Order Sheet'!G63</f>
        <v>0</v>
      </c>
      <c r="R36" s="192"/>
      <c r="S36" s="195">
        <f>'SS23_Order Sheet'!E63</f>
        <v>0</v>
      </c>
      <c r="T36" s="269" t="e">
        <f>'SS23_Order Sheet'!H63</f>
        <v>#N/A</v>
      </c>
      <c r="U36" s="258">
        <f>'SS23_Order Sheet'!K63</f>
        <v>0</v>
      </c>
      <c r="V36" s="267" t="e">
        <f t="shared" si="6"/>
        <v>#N/A</v>
      </c>
      <c r="W36" s="234">
        <f>'SS23_Order Sheet'!$H$52</f>
        <v>0.1</v>
      </c>
      <c r="X36" s="267" t="e">
        <f t="shared" ref="X36:X58" si="9">(T36+U36)-((T36+U36)*W36)</f>
        <v>#N/A</v>
      </c>
      <c r="Y36" s="267" t="e">
        <f t="shared" si="7"/>
        <v>#N/A</v>
      </c>
      <c r="Z36" s="192"/>
      <c r="AA36" s="192"/>
      <c r="AB36" s="189"/>
      <c r="AC36" s="189"/>
      <c r="AD36" s="189"/>
      <c r="AR36" t="s">
        <v>132</v>
      </c>
      <c r="AS36" t="s">
        <v>1693</v>
      </c>
      <c r="AT36" t="s">
        <v>133</v>
      </c>
      <c r="AU36" t="s">
        <v>40</v>
      </c>
      <c r="AV36">
        <v>8.5</v>
      </c>
    </row>
    <row r="37" spans="1:48" x14ac:dyDescent="0.2">
      <c r="A37" s="189"/>
      <c r="B37" s="273"/>
      <c r="C37" s="221"/>
      <c r="D37" s="189"/>
      <c r="E37" s="189"/>
      <c r="F37" s="189"/>
      <c r="G37" s="221"/>
      <c r="H37" s="192"/>
      <c r="I37" s="245">
        <f>'SS23_Order Sheet'!C64</f>
        <v>36</v>
      </c>
      <c r="J37" s="195"/>
      <c r="K37" s="195"/>
      <c r="L37" s="192">
        <f>'SS23_Order Sheet'!D64</f>
        <v>0</v>
      </c>
      <c r="M37" s="245" t="e">
        <f t="shared" si="5"/>
        <v>#N/A</v>
      </c>
      <c r="N37" s="193" t="e">
        <f t="shared" si="8"/>
        <v>#N/A</v>
      </c>
      <c r="O37" s="194" t="e">
        <f t="shared" si="1"/>
        <v>#N/A</v>
      </c>
      <c r="P37" s="195">
        <f>'SS23_Order Sheet'!F64</f>
        <v>0</v>
      </c>
      <c r="Q37" s="189">
        <f>'SS23_Order Sheet'!G64</f>
        <v>0</v>
      </c>
      <c r="R37" s="192"/>
      <c r="S37" s="195">
        <f>'SS23_Order Sheet'!E64</f>
        <v>0</v>
      </c>
      <c r="T37" s="269" t="e">
        <f>'SS23_Order Sheet'!H64</f>
        <v>#N/A</v>
      </c>
      <c r="U37" s="258">
        <f>'SS23_Order Sheet'!K64</f>
        <v>0</v>
      </c>
      <c r="V37" s="267" t="e">
        <f t="shared" si="6"/>
        <v>#N/A</v>
      </c>
      <c r="W37" s="234">
        <f>'SS23_Order Sheet'!$H$52</f>
        <v>0.1</v>
      </c>
      <c r="X37" s="267" t="e">
        <f t="shared" si="9"/>
        <v>#N/A</v>
      </c>
      <c r="Y37" s="267" t="e">
        <f t="shared" si="7"/>
        <v>#N/A</v>
      </c>
      <c r="Z37" s="192"/>
      <c r="AA37" s="192"/>
      <c r="AB37" s="189"/>
      <c r="AC37" s="189"/>
      <c r="AD37" s="189"/>
      <c r="AR37" t="s">
        <v>132</v>
      </c>
      <c r="AS37" t="s">
        <v>1693</v>
      </c>
      <c r="AT37" t="s">
        <v>133</v>
      </c>
      <c r="AU37" t="s">
        <v>40</v>
      </c>
      <c r="AV37">
        <v>8.5</v>
      </c>
    </row>
    <row r="38" spans="1:48" x14ac:dyDescent="0.2">
      <c r="A38" s="189"/>
      <c r="B38" s="273"/>
      <c r="C38" s="221"/>
      <c r="D38" s="189"/>
      <c r="E38" s="189"/>
      <c r="F38" s="189"/>
      <c r="G38" s="221"/>
      <c r="H38" s="192"/>
      <c r="I38" s="245">
        <f>'SS23_Order Sheet'!C65</f>
        <v>37</v>
      </c>
      <c r="J38" s="195"/>
      <c r="K38" s="195"/>
      <c r="L38" s="192">
        <f>'SS23_Order Sheet'!D65</f>
        <v>0</v>
      </c>
      <c r="M38" s="245" t="e">
        <f t="shared" si="5"/>
        <v>#N/A</v>
      </c>
      <c r="N38" s="193" t="e">
        <f t="shared" si="8"/>
        <v>#N/A</v>
      </c>
      <c r="O38" s="194" t="e">
        <f t="shared" si="1"/>
        <v>#N/A</v>
      </c>
      <c r="P38" s="195">
        <f>'SS23_Order Sheet'!F65</f>
        <v>0</v>
      </c>
      <c r="Q38" s="189">
        <f>'SS23_Order Sheet'!G65</f>
        <v>0</v>
      </c>
      <c r="R38" s="192"/>
      <c r="S38" s="195">
        <f>'SS23_Order Sheet'!E65</f>
        <v>0</v>
      </c>
      <c r="T38" s="269" t="e">
        <f>'SS23_Order Sheet'!H65</f>
        <v>#N/A</v>
      </c>
      <c r="U38" s="258">
        <f>'SS23_Order Sheet'!K65</f>
        <v>0</v>
      </c>
      <c r="V38" s="267" t="e">
        <f t="shared" si="6"/>
        <v>#N/A</v>
      </c>
      <c r="W38" s="234">
        <f>'SS23_Order Sheet'!$H$52</f>
        <v>0.1</v>
      </c>
      <c r="X38" s="267" t="e">
        <f t="shared" si="9"/>
        <v>#N/A</v>
      </c>
      <c r="Y38" s="267" t="e">
        <f t="shared" si="7"/>
        <v>#N/A</v>
      </c>
      <c r="Z38" s="192"/>
      <c r="AA38" s="192"/>
      <c r="AB38" s="189"/>
      <c r="AC38" s="189"/>
      <c r="AD38" s="189"/>
      <c r="AR38" t="s">
        <v>132</v>
      </c>
      <c r="AS38" t="s">
        <v>1693</v>
      </c>
      <c r="AT38" t="s">
        <v>133</v>
      </c>
      <c r="AU38" t="s">
        <v>40</v>
      </c>
      <c r="AV38">
        <v>8.5</v>
      </c>
    </row>
    <row r="39" spans="1:48" x14ac:dyDescent="0.2">
      <c r="A39" s="189"/>
      <c r="B39" s="273"/>
      <c r="C39" s="221"/>
      <c r="D39" s="189"/>
      <c r="E39" s="189"/>
      <c r="F39" s="189"/>
      <c r="G39" s="221"/>
      <c r="H39" s="192"/>
      <c r="I39" s="245">
        <f>'SS23_Order Sheet'!C66</f>
        <v>38</v>
      </c>
      <c r="J39" s="195"/>
      <c r="K39" s="195"/>
      <c r="L39" s="192">
        <f>'SS23_Order Sheet'!D66</f>
        <v>0</v>
      </c>
      <c r="M39" s="245" t="e">
        <f t="shared" si="5"/>
        <v>#N/A</v>
      </c>
      <c r="N39" s="193" t="e">
        <f t="shared" si="8"/>
        <v>#N/A</v>
      </c>
      <c r="O39" s="194" t="e">
        <f t="shared" si="1"/>
        <v>#N/A</v>
      </c>
      <c r="P39" s="195">
        <f>'SS23_Order Sheet'!F66</f>
        <v>0</v>
      </c>
      <c r="Q39" s="189">
        <f>'SS23_Order Sheet'!G66</f>
        <v>0</v>
      </c>
      <c r="R39" s="192"/>
      <c r="S39" s="195">
        <f>'SS23_Order Sheet'!E66</f>
        <v>0</v>
      </c>
      <c r="T39" s="269" t="e">
        <f>'SS23_Order Sheet'!H66</f>
        <v>#N/A</v>
      </c>
      <c r="U39" s="258">
        <f>'SS23_Order Sheet'!K66</f>
        <v>0</v>
      </c>
      <c r="V39" s="267" t="e">
        <f t="shared" si="6"/>
        <v>#N/A</v>
      </c>
      <c r="W39" s="234">
        <f>'SS23_Order Sheet'!$H$52</f>
        <v>0.1</v>
      </c>
      <c r="X39" s="267" t="e">
        <f t="shared" si="9"/>
        <v>#N/A</v>
      </c>
      <c r="Y39" s="267" t="e">
        <f t="shared" si="7"/>
        <v>#N/A</v>
      </c>
      <c r="Z39" s="192"/>
      <c r="AA39" s="192"/>
      <c r="AB39" s="189"/>
      <c r="AC39" s="189"/>
      <c r="AD39" s="189"/>
      <c r="AR39" t="s">
        <v>132</v>
      </c>
      <c r="AS39" t="s">
        <v>1693</v>
      </c>
      <c r="AT39" t="s">
        <v>133</v>
      </c>
      <c r="AU39" t="s">
        <v>40</v>
      </c>
      <c r="AV39">
        <v>8.5</v>
      </c>
    </row>
    <row r="40" spans="1:48" x14ac:dyDescent="0.2">
      <c r="A40" s="189"/>
      <c r="B40" s="273"/>
      <c r="C40" s="221"/>
      <c r="D40" s="189"/>
      <c r="E40" s="189"/>
      <c r="F40" s="189"/>
      <c r="G40" s="221"/>
      <c r="H40" s="192"/>
      <c r="I40" s="245">
        <f>'SS23_Order Sheet'!C67</f>
        <v>39</v>
      </c>
      <c r="J40" s="195"/>
      <c r="K40" s="195"/>
      <c r="L40" s="192">
        <f>'SS23_Order Sheet'!D67</f>
        <v>0</v>
      </c>
      <c r="M40" s="245" t="e">
        <f t="shared" si="5"/>
        <v>#N/A</v>
      </c>
      <c r="N40" s="193" t="e">
        <f t="shared" si="8"/>
        <v>#N/A</v>
      </c>
      <c r="O40" s="194" t="e">
        <f t="shared" si="1"/>
        <v>#N/A</v>
      </c>
      <c r="P40" s="195">
        <f>'SS23_Order Sheet'!F67</f>
        <v>0</v>
      </c>
      <c r="Q40" s="189">
        <f>'SS23_Order Sheet'!G67</f>
        <v>0</v>
      </c>
      <c r="R40" s="192"/>
      <c r="S40" s="195">
        <f>'SS23_Order Sheet'!E67</f>
        <v>0</v>
      </c>
      <c r="T40" s="269" t="e">
        <f>'SS23_Order Sheet'!H67</f>
        <v>#N/A</v>
      </c>
      <c r="U40" s="258">
        <f>'SS23_Order Sheet'!K67</f>
        <v>0</v>
      </c>
      <c r="V40" s="267" t="e">
        <f t="shared" si="6"/>
        <v>#N/A</v>
      </c>
      <c r="W40" s="234">
        <f>'SS23_Order Sheet'!$H$52</f>
        <v>0.1</v>
      </c>
      <c r="X40" s="267" t="e">
        <f t="shared" si="9"/>
        <v>#N/A</v>
      </c>
      <c r="Y40" s="267" t="e">
        <f t="shared" si="7"/>
        <v>#N/A</v>
      </c>
      <c r="Z40" s="192"/>
      <c r="AA40" s="192"/>
      <c r="AB40" s="189"/>
      <c r="AC40" s="189"/>
      <c r="AD40" s="189"/>
      <c r="AR40" t="s">
        <v>134</v>
      </c>
      <c r="AS40" t="s">
        <v>1693</v>
      </c>
      <c r="AT40" t="s">
        <v>135</v>
      </c>
      <c r="AU40" t="s">
        <v>40</v>
      </c>
      <c r="AV40">
        <v>13.5</v>
      </c>
    </row>
    <row r="41" spans="1:48" x14ac:dyDescent="0.2">
      <c r="A41" s="189"/>
      <c r="B41" s="273"/>
      <c r="C41" s="221"/>
      <c r="D41" s="189"/>
      <c r="E41" s="189"/>
      <c r="F41" s="189"/>
      <c r="G41" s="221"/>
      <c r="H41" s="192"/>
      <c r="I41" s="245">
        <f>'SS23_Order Sheet'!C68</f>
        <v>40</v>
      </c>
      <c r="J41" s="195"/>
      <c r="K41" s="195"/>
      <c r="L41" s="192">
        <f>'SS23_Order Sheet'!D68</f>
        <v>0</v>
      </c>
      <c r="M41" s="245" t="e">
        <f t="shared" si="5"/>
        <v>#N/A</v>
      </c>
      <c r="N41" s="193" t="e">
        <f t="shared" si="8"/>
        <v>#N/A</v>
      </c>
      <c r="O41" s="194" t="e">
        <f t="shared" si="1"/>
        <v>#N/A</v>
      </c>
      <c r="P41" s="195">
        <f>'SS23_Order Sheet'!F68</f>
        <v>0</v>
      </c>
      <c r="Q41" s="189">
        <f>'SS23_Order Sheet'!G68</f>
        <v>0</v>
      </c>
      <c r="R41" s="192"/>
      <c r="S41" s="195">
        <f>'SS23_Order Sheet'!E68</f>
        <v>0</v>
      </c>
      <c r="T41" s="269" t="e">
        <f>'SS23_Order Sheet'!H68</f>
        <v>#N/A</v>
      </c>
      <c r="U41" s="258">
        <f>'SS23_Order Sheet'!K68</f>
        <v>0</v>
      </c>
      <c r="V41" s="267" t="e">
        <f t="shared" si="6"/>
        <v>#N/A</v>
      </c>
      <c r="W41" s="234">
        <f>'SS23_Order Sheet'!$H$52</f>
        <v>0.1</v>
      </c>
      <c r="X41" s="267" t="e">
        <f t="shared" si="9"/>
        <v>#N/A</v>
      </c>
      <c r="Y41" s="267" t="e">
        <f t="shared" si="7"/>
        <v>#N/A</v>
      </c>
      <c r="Z41" s="192"/>
      <c r="AA41" s="192"/>
      <c r="AB41" s="189"/>
      <c r="AC41" s="189"/>
      <c r="AD41" s="189"/>
      <c r="AR41" t="s">
        <v>134</v>
      </c>
      <c r="AS41" t="s">
        <v>1693</v>
      </c>
      <c r="AT41" t="s">
        <v>135</v>
      </c>
      <c r="AU41" t="s">
        <v>40</v>
      </c>
      <c r="AV41">
        <v>13.5</v>
      </c>
    </row>
    <row r="42" spans="1:48" x14ac:dyDescent="0.2">
      <c r="A42" s="189"/>
      <c r="B42" s="273"/>
      <c r="C42" s="221"/>
      <c r="D42" s="189"/>
      <c r="E42" s="189"/>
      <c r="F42" s="189"/>
      <c r="G42" s="221"/>
      <c r="H42" s="192"/>
      <c r="I42" s="245">
        <f>'SS23_Order Sheet'!C69</f>
        <v>41</v>
      </c>
      <c r="J42" s="195"/>
      <c r="K42" s="195"/>
      <c r="L42" s="192">
        <f>'SS23_Order Sheet'!D69</f>
        <v>0</v>
      </c>
      <c r="M42" s="245" t="e">
        <f t="shared" si="5"/>
        <v>#N/A</v>
      </c>
      <c r="N42" s="193" t="e">
        <f t="shared" si="8"/>
        <v>#N/A</v>
      </c>
      <c r="O42" s="194" t="e">
        <f t="shared" si="1"/>
        <v>#N/A</v>
      </c>
      <c r="P42" s="195">
        <f>'SS23_Order Sheet'!F69</f>
        <v>0</v>
      </c>
      <c r="Q42" s="189">
        <f>'SS23_Order Sheet'!G69</f>
        <v>0</v>
      </c>
      <c r="R42" s="192"/>
      <c r="S42" s="195">
        <f>'SS23_Order Sheet'!E69</f>
        <v>0</v>
      </c>
      <c r="T42" s="269" t="e">
        <f>'SS23_Order Sheet'!H69</f>
        <v>#N/A</v>
      </c>
      <c r="U42" s="258">
        <f>'SS23_Order Sheet'!K69</f>
        <v>0</v>
      </c>
      <c r="V42" s="267" t="e">
        <f t="shared" si="6"/>
        <v>#N/A</v>
      </c>
      <c r="W42" s="234">
        <f>'SS23_Order Sheet'!$H$52</f>
        <v>0.1</v>
      </c>
      <c r="X42" s="267" t="e">
        <f t="shared" si="9"/>
        <v>#N/A</v>
      </c>
      <c r="Y42" s="267" t="e">
        <f t="shared" si="7"/>
        <v>#N/A</v>
      </c>
      <c r="Z42" s="192"/>
      <c r="AA42" s="192"/>
      <c r="AB42" s="189"/>
      <c r="AC42" s="189"/>
      <c r="AD42" s="189"/>
      <c r="AR42" t="s">
        <v>134</v>
      </c>
      <c r="AS42" t="s">
        <v>1693</v>
      </c>
      <c r="AT42" t="s">
        <v>135</v>
      </c>
      <c r="AU42" t="s">
        <v>40</v>
      </c>
      <c r="AV42">
        <v>13.5</v>
      </c>
    </row>
    <row r="43" spans="1:48" x14ac:dyDescent="0.2">
      <c r="A43" s="189"/>
      <c r="B43" s="273"/>
      <c r="C43" s="221"/>
      <c r="D43" s="189"/>
      <c r="E43" s="189"/>
      <c r="F43" s="189"/>
      <c r="G43" s="221"/>
      <c r="H43" s="192"/>
      <c r="I43" s="245">
        <f>'SS23_Order Sheet'!C70</f>
        <v>42</v>
      </c>
      <c r="J43" s="195"/>
      <c r="K43" s="195"/>
      <c r="L43" s="192">
        <f>'SS23_Order Sheet'!D70</f>
        <v>0</v>
      </c>
      <c r="M43" s="245" t="e">
        <f t="shared" si="5"/>
        <v>#N/A</v>
      </c>
      <c r="N43" s="193" t="e">
        <f t="shared" si="8"/>
        <v>#N/A</v>
      </c>
      <c r="O43" s="194" t="e">
        <f t="shared" si="1"/>
        <v>#N/A</v>
      </c>
      <c r="P43" s="195">
        <f>'SS23_Order Sheet'!F70</f>
        <v>0</v>
      </c>
      <c r="Q43" s="189">
        <f>'SS23_Order Sheet'!G70</f>
        <v>0</v>
      </c>
      <c r="R43" s="192"/>
      <c r="S43" s="195">
        <f>'SS23_Order Sheet'!E70</f>
        <v>0</v>
      </c>
      <c r="T43" s="269" t="e">
        <f>'SS23_Order Sheet'!H70</f>
        <v>#N/A</v>
      </c>
      <c r="U43" s="258">
        <f>'SS23_Order Sheet'!K70</f>
        <v>0</v>
      </c>
      <c r="V43" s="267" t="e">
        <f t="shared" si="6"/>
        <v>#N/A</v>
      </c>
      <c r="W43" s="234">
        <f>'SS23_Order Sheet'!$H$52</f>
        <v>0.1</v>
      </c>
      <c r="X43" s="267" t="e">
        <f t="shared" si="9"/>
        <v>#N/A</v>
      </c>
      <c r="Y43" s="267" t="e">
        <f t="shared" si="7"/>
        <v>#N/A</v>
      </c>
      <c r="Z43" s="192"/>
      <c r="AA43" s="192"/>
      <c r="AB43" s="189"/>
      <c r="AC43" s="189"/>
      <c r="AD43" s="189"/>
      <c r="AR43" t="s">
        <v>136</v>
      </c>
      <c r="AS43" t="s">
        <v>1693</v>
      </c>
      <c r="AT43" t="s">
        <v>137</v>
      </c>
      <c r="AU43" t="s">
        <v>40</v>
      </c>
      <c r="AV43">
        <v>5.5</v>
      </c>
    </row>
    <row r="44" spans="1:48" x14ac:dyDescent="0.2">
      <c r="A44" s="189"/>
      <c r="B44" s="273"/>
      <c r="C44" s="221"/>
      <c r="D44" s="189"/>
      <c r="E44" s="189"/>
      <c r="F44" s="189"/>
      <c r="G44" s="221"/>
      <c r="H44" s="192"/>
      <c r="I44" s="245">
        <f>'SS23_Order Sheet'!C71</f>
        <v>43</v>
      </c>
      <c r="J44" s="195"/>
      <c r="K44" s="195"/>
      <c r="L44" s="192">
        <f>'SS23_Order Sheet'!D71</f>
        <v>0</v>
      </c>
      <c r="M44" s="245" t="e">
        <f t="shared" si="5"/>
        <v>#N/A</v>
      </c>
      <c r="N44" s="193" t="e">
        <f t="shared" si="8"/>
        <v>#N/A</v>
      </c>
      <c r="O44" s="194" t="e">
        <f t="shared" si="1"/>
        <v>#N/A</v>
      </c>
      <c r="P44" s="195">
        <f>'SS23_Order Sheet'!F71</f>
        <v>0</v>
      </c>
      <c r="Q44" s="189">
        <f>'SS23_Order Sheet'!G71</f>
        <v>0</v>
      </c>
      <c r="R44" s="192"/>
      <c r="S44" s="195">
        <f>'SS23_Order Sheet'!E71</f>
        <v>0</v>
      </c>
      <c r="T44" s="269" t="e">
        <f>'SS23_Order Sheet'!H71</f>
        <v>#N/A</v>
      </c>
      <c r="U44" s="258">
        <f>'SS23_Order Sheet'!K71</f>
        <v>0</v>
      </c>
      <c r="V44" s="267" t="e">
        <f t="shared" si="6"/>
        <v>#N/A</v>
      </c>
      <c r="W44" s="234">
        <f>'SS23_Order Sheet'!$H$52</f>
        <v>0.1</v>
      </c>
      <c r="X44" s="267" t="e">
        <f t="shared" si="9"/>
        <v>#N/A</v>
      </c>
      <c r="Y44" s="267" t="e">
        <f t="shared" si="7"/>
        <v>#N/A</v>
      </c>
      <c r="Z44" s="192"/>
      <c r="AA44" s="192"/>
      <c r="AB44" s="189"/>
      <c r="AC44" s="189"/>
      <c r="AD44" s="189"/>
      <c r="AR44" t="s">
        <v>132</v>
      </c>
      <c r="AS44" t="s">
        <v>1693</v>
      </c>
      <c r="AT44" t="s">
        <v>138</v>
      </c>
      <c r="AU44" t="s">
        <v>40</v>
      </c>
      <c r="AV44">
        <v>8.5</v>
      </c>
    </row>
    <row r="45" spans="1:48" x14ac:dyDescent="0.2">
      <c r="A45" s="189"/>
      <c r="B45" s="273"/>
      <c r="C45" s="221"/>
      <c r="D45" s="189"/>
      <c r="E45" s="189"/>
      <c r="F45" s="189"/>
      <c r="G45" s="221"/>
      <c r="H45" s="192"/>
      <c r="I45" s="245">
        <f>'SS23_Order Sheet'!C72</f>
        <v>44</v>
      </c>
      <c r="J45" s="195"/>
      <c r="K45" s="195"/>
      <c r="L45" s="192">
        <f>'SS23_Order Sheet'!D72</f>
        <v>0</v>
      </c>
      <c r="M45" s="245" t="e">
        <f t="shared" si="5"/>
        <v>#N/A</v>
      </c>
      <c r="N45" s="193" t="e">
        <f t="shared" si="8"/>
        <v>#N/A</v>
      </c>
      <c r="O45" s="194" t="e">
        <f t="shared" si="1"/>
        <v>#N/A</v>
      </c>
      <c r="P45" s="195">
        <f>'SS23_Order Sheet'!F72</f>
        <v>0</v>
      </c>
      <c r="Q45" s="189">
        <f>'SS23_Order Sheet'!G72</f>
        <v>0</v>
      </c>
      <c r="R45" s="192"/>
      <c r="S45" s="195">
        <f>'SS23_Order Sheet'!E72</f>
        <v>0</v>
      </c>
      <c r="T45" s="269" t="e">
        <f>'SS23_Order Sheet'!H72</f>
        <v>#N/A</v>
      </c>
      <c r="U45" s="258">
        <f>'SS23_Order Sheet'!K72</f>
        <v>0</v>
      </c>
      <c r="V45" s="267" t="e">
        <f t="shared" si="6"/>
        <v>#N/A</v>
      </c>
      <c r="W45" s="234">
        <f>'SS23_Order Sheet'!$H$52</f>
        <v>0.1</v>
      </c>
      <c r="X45" s="267" t="e">
        <f t="shared" si="9"/>
        <v>#N/A</v>
      </c>
      <c r="Y45" s="267" t="e">
        <f t="shared" si="7"/>
        <v>#N/A</v>
      </c>
      <c r="Z45" s="192"/>
      <c r="AA45" s="192"/>
      <c r="AB45" s="189"/>
      <c r="AC45" s="189"/>
      <c r="AD45" s="189"/>
      <c r="AR45" t="s">
        <v>132</v>
      </c>
      <c r="AS45" t="s">
        <v>1693</v>
      </c>
      <c r="AT45" t="s">
        <v>138</v>
      </c>
      <c r="AU45" t="s">
        <v>40</v>
      </c>
      <c r="AV45">
        <v>5.5</v>
      </c>
    </row>
    <row r="46" spans="1:48" x14ac:dyDescent="0.2">
      <c r="A46" s="189"/>
      <c r="B46" s="273"/>
      <c r="C46" s="221"/>
      <c r="D46" s="189"/>
      <c r="E46" s="189"/>
      <c r="F46" s="189"/>
      <c r="G46" s="221"/>
      <c r="H46" s="192"/>
      <c r="I46" s="245">
        <f>'SS23_Order Sheet'!C73</f>
        <v>45</v>
      </c>
      <c r="J46" s="195"/>
      <c r="K46" s="195"/>
      <c r="L46" s="192">
        <f>'SS23_Order Sheet'!D73</f>
        <v>0</v>
      </c>
      <c r="M46" s="245" t="e">
        <f t="shared" si="5"/>
        <v>#N/A</v>
      </c>
      <c r="N46" s="193" t="e">
        <f t="shared" si="8"/>
        <v>#N/A</v>
      </c>
      <c r="O46" s="194" t="e">
        <f t="shared" si="1"/>
        <v>#N/A</v>
      </c>
      <c r="P46" s="195">
        <f>'SS23_Order Sheet'!F73</f>
        <v>0</v>
      </c>
      <c r="Q46" s="189">
        <f>'SS23_Order Sheet'!G73</f>
        <v>0</v>
      </c>
      <c r="R46" s="192"/>
      <c r="S46" s="195">
        <f>'SS23_Order Sheet'!E73</f>
        <v>0</v>
      </c>
      <c r="T46" s="269" t="e">
        <f>'SS23_Order Sheet'!H73</f>
        <v>#N/A</v>
      </c>
      <c r="U46" s="258">
        <f>'SS23_Order Sheet'!K73</f>
        <v>0</v>
      </c>
      <c r="V46" s="267" t="e">
        <f t="shared" si="6"/>
        <v>#N/A</v>
      </c>
      <c r="W46" s="234">
        <f>'SS23_Order Sheet'!$H$52</f>
        <v>0.1</v>
      </c>
      <c r="X46" s="267" t="e">
        <f t="shared" si="9"/>
        <v>#N/A</v>
      </c>
      <c r="Y46" s="267" t="e">
        <f t="shared" si="7"/>
        <v>#N/A</v>
      </c>
      <c r="Z46" s="192"/>
      <c r="AA46" s="192"/>
      <c r="AB46" s="189"/>
      <c r="AC46" s="189"/>
      <c r="AD46" s="189"/>
      <c r="AR46" t="s">
        <v>134</v>
      </c>
      <c r="AS46" t="s">
        <v>1693</v>
      </c>
      <c r="AT46" t="s">
        <v>139</v>
      </c>
      <c r="AU46" t="s">
        <v>40</v>
      </c>
      <c r="AV46">
        <v>13.5</v>
      </c>
    </row>
    <row r="47" spans="1:48" x14ac:dyDescent="0.2">
      <c r="A47" s="189"/>
      <c r="B47" s="273"/>
      <c r="C47" s="221"/>
      <c r="D47" s="189"/>
      <c r="E47" s="189"/>
      <c r="F47" s="189"/>
      <c r="G47" s="221"/>
      <c r="H47" s="192"/>
      <c r="I47" s="245">
        <f>'SS23_Order Sheet'!C74</f>
        <v>46</v>
      </c>
      <c r="J47" s="195"/>
      <c r="K47" s="195"/>
      <c r="L47" s="192">
        <f>'SS23_Order Sheet'!D74</f>
        <v>0</v>
      </c>
      <c r="M47" s="245" t="e">
        <f t="shared" si="5"/>
        <v>#N/A</v>
      </c>
      <c r="N47" s="193" t="e">
        <f t="shared" si="8"/>
        <v>#N/A</v>
      </c>
      <c r="O47" s="194" t="e">
        <f t="shared" si="1"/>
        <v>#N/A</v>
      </c>
      <c r="P47" s="195">
        <f>'SS23_Order Sheet'!F74</f>
        <v>0</v>
      </c>
      <c r="Q47" s="189">
        <f>'SS23_Order Sheet'!G74</f>
        <v>0</v>
      </c>
      <c r="R47" s="192"/>
      <c r="S47" s="195">
        <f>'SS23_Order Sheet'!E74</f>
        <v>0</v>
      </c>
      <c r="T47" s="269" t="e">
        <f>'SS23_Order Sheet'!H74</f>
        <v>#N/A</v>
      </c>
      <c r="U47" s="258">
        <f>'SS23_Order Sheet'!K74</f>
        <v>0</v>
      </c>
      <c r="V47" s="267" t="e">
        <f t="shared" si="6"/>
        <v>#N/A</v>
      </c>
      <c r="W47" s="234">
        <f>'SS23_Order Sheet'!$H$52</f>
        <v>0.1</v>
      </c>
      <c r="X47" s="267" t="e">
        <f t="shared" si="9"/>
        <v>#N/A</v>
      </c>
      <c r="Y47" s="267" t="e">
        <f t="shared" si="7"/>
        <v>#N/A</v>
      </c>
      <c r="Z47" s="192"/>
      <c r="AA47" s="192"/>
      <c r="AB47" s="189"/>
      <c r="AC47" s="189"/>
      <c r="AD47" s="189"/>
      <c r="AR47" t="s">
        <v>134</v>
      </c>
      <c r="AS47" t="s">
        <v>1693</v>
      </c>
      <c r="AT47" t="s">
        <v>139</v>
      </c>
      <c r="AU47" t="s">
        <v>40</v>
      </c>
      <c r="AV47">
        <v>13.5</v>
      </c>
    </row>
    <row r="48" spans="1:48" x14ac:dyDescent="0.2">
      <c r="A48" s="189"/>
      <c r="B48" s="273"/>
      <c r="C48" s="221"/>
      <c r="D48" s="189"/>
      <c r="E48" s="189"/>
      <c r="F48" s="189"/>
      <c r="G48" s="221"/>
      <c r="H48" s="192"/>
      <c r="I48" s="245">
        <f>'SS23_Order Sheet'!C75</f>
        <v>47</v>
      </c>
      <c r="J48" s="195"/>
      <c r="K48" s="195"/>
      <c r="L48" s="192">
        <f>'SS23_Order Sheet'!D75</f>
        <v>0</v>
      </c>
      <c r="M48" s="245" t="e">
        <f t="shared" si="5"/>
        <v>#N/A</v>
      </c>
      <c r="N48" s="193" t="e">
        <f t="shared" si="8"/>
        <v>#N/A</v>
      </c>
      <c r="O48" s="194" t="e">
        <f t="shared" si="1"/>
        <v>#N/A</v>
      </c>
      <c r="P48" s="195">
        <f>'SS23_Order Sheet'!F75</f>
        <v>0</v>
      </c>
      <c r="Q48" s="189">
        <f>'SS23_Order Sheet'!G75</f>
        <v>0</v>
      </c>
      <c r="R48" s="192"/>
      <c r="S48" s="195">
        <f>'SS23_Order Sheet'!E75</f>
        <v>0</v>
      </c>
      <c r="T48" s="269" t="e">
        <f>'SS23_Order Sheet'!H75</f>
        <v>#N/A</v>
      </c>
      <c r="U48" s="258">
        <f>'SS23_Order Sheet'!K75</f>
        <v>0</v>
      </c>
      <c r="V48" s="267" t="e">
        <f t="shared" si="6"/>
        <v>#N/A</v>
      </c>
      <c r="W48" s="234">
        <f>'SS23_Order Sheet'!$H$52</f>
        <v>0.1</v>
      </c>
      <c r="X48" s="267" t="e">
        <f t="shared" si="9"/>
        <v>#N/A</v>
      </c>
      <c r="Y48" s="267" t="e">
        <f t="shared" si="7"/>
        <v>#N/A</v>
      </c>
      <c r="Z48" s="192"/>
      <c r="AA48" s="192"/>
      <c r="AB48" s="189"/>
      <c r="AC48" s="189"/>
      <c r="AD48" s="189"/>
      <c r="AR48" t="s">
        <v>140</v>
      </c>
      <c r="AS48" t="s">
        <v>1693</v>
      </c>
      <c r="AT48" t="s">
        <v>141</v>
      </c>
      <c r="AU48" t="s">
        <v>40</v>
      </c>
      <c r="AV48">
        <v>37.5</v>
      </c>
    </row>
    <row r="49" spans="1:114" x14ac:dyDescent="0.2">
      <c r="A49" s="189"/>
      <c r="B49" s="273"/>
      <c r="C49" s="221"/>
      <c r="D49" s="189"/>
      <c r="E49" s="189"/>
      <c r="F49" s="189"/>
      <c r="G49" s="221"/>
      <c r="H49" s="192"/>
      <c r="I49" s="245">
        <f>'SS23_Order Sheet'!C76</f>
        <v>48</v>
      </c>
      <c r="J49" s="195"/>
      <c r="K49" s="195"/>
      <c r="L49" s="192">
        <f>'SS23_Order Sheet'!D76</f>
        <v>0</v>
      </c>
      <c r="M49" s="245" t="e">
        <f t="shared" si="5"/>
        <v>#N/A</v>
      </c>
      <c r="N49" s="193" t="e">
        <f t="shared" si="8"/>
        <v>#N/A</v>
      </c>
      <c r="O49" s="194" t="e">
        <f t="shared" si="1"/>
        <v>#N/A</v>
      </c>
      <c r="P49" s="195">
        <f>'SS23_Order Sheet'!F76</f>
        <v>0</v>
      </c>
      <c r="Q49" s="189">
        <f>'SS23_Order Sheet'!G76</f>
        <v>0</v>
      </c>
      <c r="R49" s="192"/>
      <c r="S49" s="195">
        <f>'SS23_Order Sheet'!E76</f>
        <v>0</v>
      </c>
      <c r="T49" s="269" t="e">
        <f>'SS23_Order Sheet'!H76</f>
        <v>#N/A</v>
      </c>
      <c r="U49" s="258">
        <f>'SS23_Order Sheet'!K76</f>
        <v>0</v>
      </c>
      <c r="V49" s="267" t="e">
        <f t="shared" si="6"/>
        <v>#N/A</v>
      </c>
      <c r="W49" s="234">
        <f>'SS23_Order Sheet'!$H$52</f>
        <v>0.1</v>
      </c>
      <c r="X49" s="267" t="e">
        <f t="shared" si="9"/>
        <v>#N/A</v>
      </c>
      <c r="Y49" s="267" t="e">
        <f t="shared" si="7"/>
        <v>#N/A</v>
      </c>
      <c r="Z49" s="192"/>
      <c r="AA49" s="192"/>
      <c r="AB49" s="189"/>
      <c r="AC49" s="189"/>
      <c r="AD49" s="189"/>
      <c r="AR49" t="s">
        <v>140</v>
      </c>
      <c r="AS49" t="s">
        <v>1693</v>
      </c>
      <c r="AT49" t="s">
        <v>141</v>
      </c>
      <c r="AU49" t="s">
        <v>40</v>
      </c>
      <c r="AV49">
        <v>37.5</v>
      </c>
    </row>
    <row r="50" spans="1:114" x14ac:dyDescent="0.2">
      <c r="A50" s="189"/>
      <c r="B50" s="273"/>
      <c r="C50" s="221"/>
      <c r="D50" s="189"/>
      <c r="E50" s="189"/>
      <c r="F50" s="189"/>
      <c r="G50" s="221"/>
      <c r="H50" s="192"/>
      <c r="I50" s="245">
        <f>'SS23_Order Sheet'!C77</f>
        <v>49</v>
      </c>
      <c r="J50" s="195"/>
      <c r="K50" s="195"/>
      <c r="L50" s="192">
        <f>'SS23_Order Sheet'!D77</f>
        <v>0</v>
      </c>
      <c r="M50" s="245" t="e">
        <f t="shared" si="5"/>
        <v>#N/A</v>
      </c>
      <c r="N50" s="193" t="e">
        <f t="shared" si="8"/>
        <v>#N/A</v>
      </c>
      <c r="O50" s="194" t="e">
        <f t="shared" si="1"/>
        <v>#N/A</v>
      </c>
      <c r="P50" s="195">
        <f>'SS23_Order Sheet'!F77</f>
        <v>0</v>
      </c>
      <c r="Q50" s="189">
        <f>'SS23_Order Sheet'!G77</f>
        <v>0</v>
      </c>
      <c r="R50" s="192"/>
      <c r="S50" s="195">
        <f>'SS23_Order Sheet'!E77</f>
        <v>0</v>
      </c>
      <c r="T50" s="269" t="e">
        <f>'SS23_Order Sheet'!H77</f>
        <v>#N/A</v>
      </c>
      <c r="U50" s="258">
        <f>'SS23_Order Sheet'!K77</f>
        <v>0</v>
      </c>
      <c r="V50" s="267" t="e">
        <f t="shared" si="6"/>
        <v>#N/A</v>
      </c>
      <c r="W50" s="234">
        <f>'SS23_Order Sheet'!$H$52</f>
        <v>0.1</v>
      </c>
      <c r="X50" s="267" t="e">
        <f t="shared" si="9"/>
        <v>#N/A</v>
      </c>
      <c r="Y50" s="267" t="e">
        <f t="shared" si="7"/>
        <v>#N/A</v>
      </c>
      <c r="Z50" s="192"/>
      <c r="AA50" s="192"/>
      <c r="AB50" s="189"/>
      <c r="AC50" s="189"/>
      <c r="AD50" s="189"/>
      <c r="AR50" t="s">
        <v>140</v>
      </c>
      <c r="AS50" t="s">
        <v>1693</v>
      </c>
      <c r="AT50" t="s">
        <v>141</v>
      </c>
      <c r="AU50" t="s">
        <v>40</v>
      </c>
      <c r="AV50">
        <v>37.5</v>
      </c>
    </row>
    <row r="51" spans="1:114" x14ac:dyDescent="0.2">
      <c r="A51" s="189"/>
      <c r="B51" s="273"/>
      <c r="C51" s="221"/>
      <c r="D51" s="189"/>
      <c r="E51" s="189"/>
      <c r="F51" s="189"/>
      <c r="G51" s="221"/>
      <c r="H51" s="192"/>
      <c r="I51" s="245">
        <f>'SS23_Order Sheet'!C78</f>
        <v>50</v>
      </c>
      <c r="J51" s="195"/>
      <c r="K51" s="195"/>
      <c r="L51" s="192">
        <f>'SS23_Order Sheet'!D78</f>
        <v>0</v>
      </c>
      <c r="M51" s="245" t="e">
        <f t="shared" si="5"/>
        <v>#N/A</v>
      </c>
      <c r="N51" s="193" t="e">
        <f t="shared" si="8"/>
        <v>#N/A</v>
      </c>
      <c r="O51" s="194" t="e">
        <f t="shared" si="1"/>
        <v>#N/A</v>
      </c>
      <c r="P51" s="195">
        <f>'SS23_Order Sheet'!F78</f>
        <v>0</v>
      </c>
      <c r="Q51" s="189">
        <f>'SS23_Order Sheet'!G78</f>
        <v>0</v>
      </c>
      <c r="R51" s="192"/>
      <c r="S51" s="195">
        <f>'SS23_Order Sheet'!E78</f>
        <v>0</v>
      </c>
      <c r="T51" s="269" t="e">
        <f>'SS23_Order Sheet'!H78</f>
        <v>#N/A</v>
      </c>
      <c r="U51" s="258">
        <f>'SS23_Order Sheet'!K78</f>
        <v>0</v>
      </c>
      <c r="V51" s="267" t="e">
        <f t="shared" si="6"/>
        <v>#N/A</v>
      </c>
      <c r="W51" s="234">
        <f>'SS23_Order Sheet'!$H$52</f>
        <v>0.1</v>
      </c>
      <c r="X51" s="267" t="e">
        <f t="shared" si="9"/>
        <v>#N/A</v>
      </c>
      <c r="Y51" s="267" t="e">
        <f t="shared" si="7"/>
        <v>#N/A</v>
      </c>
      <c r="Z51" s="192"/>
      <c r="AA51" s="192"/>
      <c r="AB51" s="189"/>
      <c r="AC51" s="189"/>
      <c r="AD51" s="189"/>
      <c r="AR51" t="s">
        <v>140</v>
      </c>
      <c r="AS51" t="s">
        <v>1693</v>
      </c>
      <c r="AT51" t="s">
        <v>141</v>
      </c>
      <c r="AU51" t="s">
        <v>40</v>
      </c>
      <c r="AV51">
        <v>37.5</v>
      </c>
    </row>
    <row r="52" spans="1:114" s="217" customFormat="1" x14ac:dyDescent="0.2">
      <c r="A52" s="245"/>
      <c r="B52" s="192"/>
      <c r="C52" s="221"/>
      <c r="D52" s="189"/>
      <c r="E52" s="189"/>
      <c r="F52" s="189"/>
      <c r="G52" s="221"/>
      <c r="H52" s="192"/>
      <c r="I52" s="245">
        <f>'SS23_Order Sheet'!C79</f>
        <v>51</v>
      </c>
      <c r="J52" s="195"/>
      <c r="K52" s="195"/>
      <c r="L52" s="192">
        <f>'SS23_Order Sheet'!D79</f>
        <v>0</v>
      </c>
      <c r="M52" s="245" t="e">
        <f t="shared" si="5"/>
        <v>#N/A</v>
      </c>
      <c r="N52" s="193" t="e">
        <f t="shared" si="8"/>
        <v>#N/A</v>
      </c>
      <c r="O52" s="194" t="e">
        <f t="shared" si="1"/>
        <v>#N/A</v>
      </c>
      <c r="P52" s="195">
        <f>'SS23_Order Sheet'!F79</f>
        <v>0</v>
      </c>
      <c r="Q52" s="189">
        <f>'SS23_Order Sheet'!G79</f>
        <v>0</v>
      </c>
      <c r="R52" s="192"/>
      <c r="S52" s="195">
        <f>'SS23_Order Sheet'!E79</f>
        <v>0</v>
      </c>
      <c r="T52" s="269" t="e">
        <f>'SS23_Order Sheet'!H79</f>
        <v>#N/A</v>
      </c>
      <c r="U52" s="258">
        <f>'SS23_Order Sheet'!K79</f>
        <v>0</v>
      </c>
      <c r="V52" s="267" t="e">
        <f t="shared" si="6"/>
        <v>#N/A</v>
      </c>
      <c r="W52" s="234">
        <f>'SS23_Order Sheet'!$H$52</f>
        <v>0.1</v>
      </c>
      <c r="X52" s="267" t="e">
        <f t="shared" si="9"/>
        <v>#N/A</v>
      </c>
      <c r="Y52" s="267" t="e">
        <f t="shared" si="7"/>
        <v>#N/A</v>
      </c>
      <c r="Z52" s="192"/>
      <c r="AA52" s="192"/>
      <c r="AB52" s="189"/>
      <c r="AC52" s="189"/>
      <c r="AD52" s="189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 t="s">
        <v>140</v>
      </c>
      <c r="AS52" s="17" t="s">
        <v>1693</v>
      </c>
      <c r="AT52" s="17" t="s">
        <v>141</v>
      </c>
      <c r="AU52" s="17" t="s">
        <v>40</v>
      </c>
      <c r="AV52" s="17">
        <v>37.5</v>
      </c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</row>
    <row r="53" spans="1:114" x14ac:dyDescent="0.2">
      <c r="A53" s="189"/>
      <c r="B53" s="192"/>
      <c r="C53" s="221"/>
      <c r="D53" s="189"/>
      <c r="E53" s="189"/>
      <c r="F53" s="189"/>
      <c r="G53" s="221"/>
      <c r="H53" s="192"/>
      <c r="I53" s="245">
        <f>'SS23_Order Sheet'!C80</f>
        <v>52</v>
      </c>
      <c r="J53" s="195"/>
      <c r="K53" s="195"/>
      <c r="L53" s="192">
        <f>'SS23_Order Sheet'!D80</f>
        <v>0</v>
      </c>
      <c r="M53" s="245" t="e">
        <f t="shared" si="5"/>
        <v>#N/A</v>
      </c>
      <c r="N53" s="193" t="e">
        <f t="shared" si="8"/>
        <v>#N/A</v>
      </c>
      <c r="O53" s="194" t="e">
        <f t="shared" si="1"/>
        <v>#N/A</v>
      </c>
      <c r="P53" s="195">
        <f>'SS23_Order Sheet'!F80</f>
        <v>0</v>
      </c>
      <c r="Q53" s="189">
        <f>'SS23_Order Sheet'!G80</f>
        <v>0</v>
      </c>
      <c r="R53" s="192"/>
      <c r="S53" s="195">
        <f>'SS23_Order Sheet'!E80</f>
        <v>0</v>
      </c>
      <c r="T53" s="269" t="e">
        <f>'SS23_Order Sheet'!H80</f>
        <v>#N/A</v>
      </c>
      <c r="U53" s="258">
        <f>'SS23_Order Sheet'!K80</f>
        <v>0</v>
      </c>
      <c r="V53" s="267" t="e">
        <f t="shared" si="6"/>
        <v>#N/A</v>
      </c>
      <c r="W53" s="234">
        <f>'SS23_Order Sheet'!$H$52</f>
        <v>0.1</v>
      </c>
      <c r="X53" s="267" t="e">
        <f t="shared" si="9"/>
        <v>#N/A</v>
      </c>
      <c r="Y53" s="267" t="e">
        <f t="shared" si="7"/>
        <v>#N/A</v>
      </c>
      <c r="Z53" s="192"/>
      <c r="AA53" s="192"/>
      <c r="AB53" s="189"/>
      <c r="AC53" s="189"/>
      <c r="AD53" s="189"/>
      <c r="AR53" t="s">
        <v>140</v>
      </c>
      <c r="AS53" t="s">
        <v>1693</v>
      </c>
      <c r="AT53" t="s">
        <v>141</v>
      </c>
      <c r="AU53" t="s">
        <v>40</v>
      </c>
      <c r="AV53">
        <v>37.5</v>
      </c>
    </row>
    <row r="54" spans="1:114" x14ac:dyDescent="0.2">
      <c r="A54" s="189"/>
      <c r="B54" s="192"/>
      <c r="C54" s="221"/>
      <c r="D54" s="189"/>
      <c r="E54" s="189"/>
      <c r="F54" s="189"/>
      <c r="G54" s="221"/>
      <c r="H54" s="192"/>
      <c r="I54" s="245">
        <f>'SS23_Order Sheet'!C81</f>
        <v>53</v>
      </c>
      <c r="J54" s="195"/>
      <c r="K54" s="195"/>
      <c r="L54" s="192">
        <f>'SS23_Order Sheet'!D81</f>
        <v>0</v>
      </c>
      <c r="M54" s="245" t="e">
        <f t="shared" si="5"/>
        <v>#N/A</v>
      </c>
      <c r="N54" s="193" t="e">
        <f t="shared" si="8"/>
        <v>#N/A</v>
      </c>
      <c r="O54" s="194" t="e">
        <f t="shared" si="1"/>
        <v>#N/A</v>
      </c>
      <c r="P54" s="195">
        <f>'SS23_Order Sheet'!F81</f>
        <v>0</v>
      </c>
      <c r="Q54" s="189">
        <f>'SS23_Order Sheet'!G81</f>
        <v>0</v>
      </c>
      <c r="R54" s="192"/>
      <c r="S54" s="195">
        <f>'SS23_Order Sheet'!E81</f>
        <v>0</v>
      </c>
      <c r="T54" s="269" t="e">
        <f>'SS23_Order Sheet'!H81</f>
        <v>#N/A</v>
      </c>
      <c r="U54" s="258">
        <f>'SS23_Order Sheet'!K81</f>
        <v>0</v>
      </c>
      <c r="V54" s="267" t="e">
        <f t="shared" si="6"/>
        <v>#N/A</v>
      </c>
      <c r="W54" s="234">
        <f>'SS23_Order Sheet'!$H$52</f>
        <v>0.1</v>
      </c>
      <c r="X54" s="267" t="e">
        <f t="shared" si="9"/>
        <v>#N/A</v>
      </c>
      <c r="Y54" s="267" t="e">
        <f t="shared" si="7"/>
        <v>#N/A</v>
      </c>
      <c r="Z54" s="192"/>
      <c r="AA54" s="192"/>
      <c r="AB54" s="189"/>
      <c r="AC54" s="189"/>
      <c r="AD54" s="189"/>
      <c r="AR54" t="s">
        <v>140</v>
      </c>
      <c r="AS54" t="s">
        <v>1693</v>
      </c>
      <c r="AT54" t="s">
        <v>141</v>
      </c>
      <c r="AU54" t="s">
        <v>40</v>
      </c>
      <c r="AV54">
        <v>37.5</v>
      </c>
    </row>
    <row r="55" spans="1:114" x14ac:dyDescent="0.2">
      <c r="A55" s="189"/>
      <c r="B55" s="192"/>
      <c r="C55" s="221"/>
      <c r="D55" s="189"/>
      <c r="E55" s="189"/>
      <c r="F55" s="189"/>
      <c r="G55" s="221"/>
      <c r="H55" s="192"/>
      <c r="I55" s="245">
        <f>'SS23_Order Sheet'!C82</f>
        <v>54</v>
      </c>
      <c r="J55" s="195"/>
      <c r="K55" s="195"/>
      <c r="L55" s="192">
        <f>'SS23_Order Sheet'!D82</f>
        <v>0</v>
      </c>
      <c r="M55" s="245" t="e">
        <f t="shared" si="5"/>
        <v>#N/A</v>
      </c>
      <c r="N55" s="193" t="e">
        <f t="shared" si="8"/>
        <v>#N/A</v>
      </c>
      <c r="O55" s="194" t="e">
        <f t="shared" si="1"/>
        <v>#N/A</v>
      </c>
      <c r="P55" s="195">
        <f>'SS23_Order Sheet'!F82</f>
        <v>0</v>
      </c>
      <c r="Q55" s="189">
        <f>'SS23_Order Sheet'!G82</f>
        <v>0</v>
      </c>
      <c r="R55" s="192"/>
      <c r="S55" s="195">
        <f>'SS23_Order Sheet'!E82</f>
        <v>0</v>
      </c>
      <c r="T55" s="269" t="e">
        <f>'SS23_Order Sheet'!H82</f>
        <v>#N/A</v>
      </c>
      <c r="U55" s="258">
        <f>'SS23_Order Sheet'!K82</f>
        <v>0</v>
      </c>
      <c r="V55" s="267" t="e">
        <f t="shared" si="6"/>
        <v>#N/A</v>
      </c>
      <c r="W55" s="234">
        <f>'SS23_Order Sheet'!$H$52</f>
        <v>0.1</v>
      </c>
      <c r="X55" s="267" t="e">
        <f t="shared" si="9"/>
        <v>#N/A</v>
      </c>
      <c r="Y55" s="267" t="e">
        <f t="shared" si="7"/>
        <v>#N/A</v>
      </c>
      <c r="Z55" s="192"/>
      <c r="AA55" s="192"/>
      <c r="AB55" s="189"/>
      <c r="AC55" s="189"/>
      <c r="AD55" s="189"/>
      <c r="AR55" t="s">
        <v>142</v>
      </c>
      <c r="AS55" t="s">
        <v>1693</v>
      </c>
      <c r="AT55" t="s">
        <v>143</v>
      </c>
      <c r="AU55" t="s">
        <v>40</v>
      </c>
      <c r="AV55">
        <v>34.25</v>
      </c>
    </row>
    <row r="56" spans="1:114" x14ac:dyDescent="0.2">
      <c r="A56" s="189"/>
      <c r="B56" s="192"/>
      <c r="C56" s="221"/>
      <c r="D56" s="189"/>
      <c r="E56" s="189"/>
      <c r="F56" s="189"/>
      <c r="G56" s="221"/>
      <c r="H56" s="192"/>
      <c r="I56" s="245">
        <f>'SS23_Order Sheet'!C83</f>
        <v>55</v>
      </c>
      <c r="J56" s="195"/>
      <c r="K56" s="195"/>
      <c r="L56" s="192">
        <f>'SS23_Order Sheet'!D83</f>
        <v>0</v>
      </c>
      <c r="M56" s="245" t="e">
        <f t="shared" si="5"/>
        <v>#N/A</v>
      </c>
      <c r="N56" s="193" t="e">
        <f t="shared" si="8"/>
        <v>#N/A</v>
      </c>
      <c r="O56" s="194" t="e">
        <f t="shared" si="1"/>
        <v>#N/A</v>
      </c>
      <c r="P56" s="195">
        <f>'SS23_Order Sheet'!F83</f>
        <v>0</v>
      </c>
      <c r="Q56" s="189">
        <f>'SS23_Order Sheet'!G83</f>
        <v>0</v>
      </c>
      <c r="R56" s="192"/>
      <c r="S56" s="195">
        <f>'SS23_Order Sheet'!E83</f>
        <v>0</v>
      </c>
      <c r="T56" s="269" t="e">
        <f>'SS23_Order Sheet'!H83</f>
        <v>#N/A</v>
      </c>
      <c r="U56" s="258">
        <f>'SS23_Order Sheet'!K83</f>
        <v>0</v>
      </c>
      <c r="V56" s="267" t="e">
        <f t="shared" si="6"/>
        <v>#N/A</v>
      </c>
      <c r="W56" s="234">
        <f>'SS23_Order Sheet'!$H$52</f>
        <v>0.1</v>
      </c>
      <c r="X56" s="267" t="e">
        <f t="shared" si="9"/>
        <v>#N/A</v>
      </c>
      <c r="Y56" s="267" t="e">
        <f t="shared" si="7"/>
        <v>#N/A</v>
      </c>
      <c r="Z56" s="192"/>
      <c r="AA56" s="192"/>
      <c r="AB56" s="189"/>
      <c r="AC56" s="189"/>
      <c r="AD56" s="189"/>
      <c r="AR56" t="s">
        <v>142</v>
      </c>
      <c r="AS56" t="s">
        <v>1693</v>
      </c>
      <c r="AT56" t="s">
        <v>143</v>
      </c>
      <c r="AU56" t="s">
        <v>40</v>
      </c>
      <c r="AV56">
        <v>34.25</v>
      </c>
    </row>
    <row r="57" spans="1:114" x14ac:dyDescent="0.2">
      <c r="A57" s="189"/>
      <c r="B57" s="192"/>
      <c r="C57" s="221"/>
      <c r="D57" s="189"/>
      <c r="E57" s="189"/>
      <c r="F57" s="189"/>
      <c r="G57" s="221"/>
      <c r="H57" s="192"/>
      <c r="I57" s="245">
        <f>'SS23_Order Sheet'!C84</f>
        <v>56</v>
      </c>
      <c r="J57" s="195"/>
      <c r="K57" s="195"/>
      <c r="L57" s="192">
        <f>'SS23_Order Sheet'!D84</f>
        <v>0</v>
      </c>
      <c r="M57" s="245" t="e">
        <f>VLOOKUP(L57,AR28:AV844,3,FALSE)</f>
        <v>#N/A</v>
      </c>
      <c r="N57" s="193" t="e">
        <f t="shared" si="8"/>
        <v>#N/A</v>
      </c>
      <c r="O57" s="194" t="e">
        <f t="shared" si="1"/>
        <v>#N/A</v>
      </c>
      <c r="P57" s="195">
        <f>'SS23_Order Sheet'!F84</f>
        <v>0</v>
      </c>
      <c r="Q57" s="189">
        <f>'SS23_Order Sheet'!G84</f>
        <v>0</v>
      </c>
      <c r="R57" s="192"/>
      <c r="S57" s="195">
        <f>'SS23_Order Sheet'!E84</f>
        <v>0</v>
      </c>
      <c r="T57" s="269" t="e">
        <f>'SS23_Order Sheet'!H84</f>
        <v>#N/A</v>
      </c>
      <c r="U57" s="258">
        <f>'SS23_Order Sheet'!K84</f>
        <v>0</v>
      </c>
      <c r="V57" s="267" t="e">
        <f t="shared" si="6"/>
        <v>#N/A</v>
      </c>
      <c r="W57" s="234">
        <f>'SS23_Order Sheet'!$H$52</f>
        <v>0.1</v>
      </c>
      <c r="X57" s="267" t="e">
        <f t="shared" si="9"/>
        <v>#N/A</v>
      </c>
      <c r="Y57" s="267" t="e">
        <f t="shared" si="7"/>
        <v>#N/A</v>
      </c>
      <c r="Z57" s="192"/>
      <c r="AA57" s="192"/>
      <c r="AB57" s="189"/>
      <c r="AC57" s="189"/>
      <c r="AD57" s="189"/>
      <c r="AR57" t="s">
        <v>142</v>
      </c>
      <c r="AS57" t="s">
        <v>1693</v>
      </c>
      <c r="AT57" t="s">
        <v>143</v>
      </c>
      <c r="AU57" t="s">
        <v>40</v>
      </c>
      <c r="AV57">
        <v>34.25</v>
      </c>
    </row>
    <row r="58" spans="1:114" s="250" customFormat="1" x14ac:dyDescent="0.2">
      <c r="A58" s="246"/>
      <c r="B58" s="192"/>
      <c r="C58" s="246"/>
      <c r="D58" s="246"/>
      <c r="E58" s="246"/>
      <c r="F58" s="246"/>
      <c r="G58" s="246"/>
      <c r="H58" s="246"/>
      <c r="I58" s="251">
        <f>'SS23_Order Sheet'!C91</f>
        <v>57</v>
      </c>
      <c r="J58" s="246"/>
      <c r="K58" s="246"/>
      <c r="L58" s="246">
        <f>'SS23_Order Sheet'!D91</f>
        <v>0</v>
      </c>
      <c r="M58" s="246" t="e">
        <f>VLOOKUP(L58,AR1:AV845,3,FALSE)</f>
        <v>#N/A</v>
      </c>
      <c r="N58" s="246" t="e">
        <f>VLOOKUP(L58,AR1:AV845,2,FALSE)</f>
        <v>#N/A</v>
      </c>
      <c r="O58" s="194" t="e">
        <f t="shared" si="1"/>
        <v>#N/A</v>
      </c>
      <c r="P58" s="246">
        <f>'SS23_Order Sheet'!F91</f>
        <v>0</v>
      </c>
      <c r="Q58" s="246">
        <f>'SS23_Order Sheet'!G91</f>
        <v>0</v>
      </c>
      <c r="R58" s="192"/>
      <c r="S58" s="246">
        <f>'SS23_Order Sheet'!E91</f>
        <v>0</v>
      </c>
      <c r="T58" s="266" t="e">
        <f>'SS23_Order Sheet'!H91</f>
        <v>#N/A</v>
      </c>
      <c r="U58" s="266">
        <f>'SS23_Order Sheet'!K91</f>
        <v>0</v>
      </c>
      <c r="V58" s="266" t="e">
        <f t="shared" si="6"/>
        <v>#N/A</v>
      </c>
      <c r="W58" s="249">
        <f>'SS23_Order Sheet'!$H$52</f>
        <v>0.1</v>
      </c>
      <c r="X58" s="266" t="e">
        <f t="shared" si="9"/>
        <v>#N/A</v>
      </c>
      <c r="Y58" s="266" t="e">
        <f t="shared" si="7"/>
        <v>#N/A</v>
      </c>
      <c r="Z58" s="246"/>
      <c r="AA58" s="246"/>
      <c r="AB58" s="246"/>
      <c r="AC58" s="246"/>
      <c r="AD58" s="246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 t="s">
        <v>142</v>
      </c>
      <c r="AS58" s="17" t="s">
        <v>1693</v>
      </c>
      <c r="AT58" s="17" t="s">
        <v>143</v>
      </c>
      <c r="AU58" s="17" t="s">
        <v>40</v>
      </c>
      <c r="AV58" s="17">
        <v>34.25</v>
      </c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</row>
    <row r="59" spans="1:114" x14ac:dyDescent="0.2">
      <c r="A59" s="189"/>
      <c r="B59" s="192"/>
      <c r="C59" s="221"/>
      <c r="D59" s="189"/>
      <c r="E59" s="189"/>
      <c r="F59" s="189"/>
      <c r="G59" s="221"/>
      <c r="H59" s="192"/>
      <c r="I59" s="271">
        <f>'SS23_Order Sheet'!C92</f>
        <v>58</v>
      </c>
      <c r="J59" s="195"/>
      <c r="K59" s="195"/>
      <c r="L59" s="192">
        <f>'SS23_Order Sheet'!D92</f>
        <v>0</v>
      </c>
      <c r="M59" s="245" t="e">
        <f t="shared" ref="M59:M79" si="10">VLOOKUP(L59,AR2:AV846,3,FALSE)</f>
        <v>#N/A</v>
      </c>
      <c r="N59" s="193" t="e">
        <f>VLOOKUP(L59,$AR$1:$AV$818,2,FALSE)</f>
        <v>#N/A</v>
      </c>
      <c r="O59" s="194" t="e">
        <f t="shared" si="1"/>
        <v>#N/A</v>
      </c>
      <c r="P59" s="195">
        <f>'SS23_Order Sheet'!F92</f>
        <v>0</v>
      </c>
      <c r="Q59" s="189">
        <f>'SS23_Order Sheet'!G92</f>
        <v>0</v>
      </c>
      <c r="R59" s="192"/>
      <c r="S59" s="195">
        <f>'SS23_Order Sheet'!E92</f>
        <v>0</v>
      </c>
      <c r="T59" s="269" t="e">
        <f>'SS23_Order Sheet'!H92</f>
        <v>#N/A</v>
      </c>
      <c r="U59" s="258">
        <f>'SS23_Order Sheet'!K92</f>
        <v>0</v>
      </c>
      <c r="V59" s="267" t="e">
        <f t="shared" ref="V59:V80" si="11">(S59)*(T59+U59)</f>
        <v>#N/A</v>
      </c>
      <c r="W59" s="234">
        <f>'SS23_Order Sheet'!$H$52</f>
        <v>0.1</v>
      </c>
      <c r="X59" s="267" t="e">
        <f t="shared" ref="X59:X80" si="12">(T59+U59)-((T59+U59)*W59)</f>
        <v>#N/A</v>
      </c>
      <c r="Y59" s="267" t="e">
        <f t="shared" ref="Y59:Y80" si="13">X59*S59</f>
        <v>#N/A</v>
      </c>
      <c r="Z59" s="192"/>
      <c r="AA59" s="192"/>
      <c r="AB59" s="189"/>
      <c r="AC59" s="189"/>
      <c r="AD59" s="189"/>
      <c r="AR59" t="s">
        <v>142</v>
      </c>
      <c r="AS59" t="s">
        <v>1693</v>
      </c>
      <c r="AT59" t="s">
        <v>143</v>
      </c>
      <c r="AU59" t="s">
        <v>40</v>
      </c>
      <c r="AV59">
        <v>34.25</v>
      </c>
    </row>
    <row r="60" spans="1:114" x14ac:dyDescent="0.2">
      <c r="A60" s="189"/>
      <c r="B60" s="192"/>
      <c r="C60" s="221"/>
      <c r="D60" s="189"/>
      <c r="E60" s="189"/>
      <c r="F60" s="189"/>
      <c r="G60" s="221"/>
      <c r="H60" s="192"/>
      <c r="I60" s="271">
        <f>'SS23_Order Sheet'!C93</f>
        <v>59</v>
      </c>
      <c r="J60" s="195"/>
      <c r="K60" s="195"/>
      <c r="L60" s="192">
        <f>'SS23_Order Sheet'!D93</f>
        <v>0</v>
      </c>
      <c r="M60" s="245" t="e">
        <f t="shared" si="10"/>
        <v>#N/A</v>
      </c>
      <c r="N60" s="193" t="e">
        <f t="shared" ref="N60:N113" si="14">VLOOKUP(L60,$AR$1:$AV$818,2,FALSE)</f>
        <v>#N/A</v>
      </c>
      <c r="O60" s="194" t="e">
        <f t="shared" si="1"/>
        <v>#N/A</v>
      </c>
      <c r="P60" s="195">
        <f>'SS23_Order Sheet'!F93</f>
        <v>0</v>
      </c>
      <c r="Q60" s="189">
        <f>'SS23_Order Sheet'!G93</f>
        <v>0</v>
      </c>
      <c r="R60" s="192"/>
      <c r="S60" s="195">
        <f>'SS23_Order Sheet'!E93</f>
        <v>0</v>
      </c>
      <c r="T60" s="269" t="e">
        <f>'SS23_Order Sheet'!H93</f>
        <v>#N/A</v>
      </c>
      <c r="U60" s="258">
        <f>'SS23_Order Sheet'!K93</f>
        <v>0</v>
      </c>
      <c r="V60" s="267" t="e">
        <f t="shared" si="11"/>
        <v>#N/A</v>
      </c>
      <c r="W60" s="234">
        <f>'SS23_Order Sheet'!$H$52</f>
        <v>0.1</v>
      </c>
      <c r="X60" s="267" t="e">
        <f t="shared" si="12"/>
        <v>#N/A</v>
      </c>
      <c r="Y60" s="267" t="e">
        <f t="shared" si="13"/>
        <v>#N/A</v>
      </c>
      <c r="Z60" s="192"/>
      <c r="AA60" s="192"/>
      <c r="AB60" s="189"/>
      <c r="AC60" s="189"/>
      <c r="AD60" s="189"/>
      <c r="AR60" t="s">
        <v>142</v>
      </c>
      <c r="AS60" t="s">
        <v>1693</v>
      </c>
      <c r="AT60" t="s">
        <v>143</v>
      </c>
      <c r="AU60" t="s">
        <v>40</v>
      </c>
      <c r="AV60">
        <v>34.25</v>
      </c>
    </row>
    <row r="61" spans="1:114" x14ac:dyDescent="0.2">
      <c r="A61" s="189"/>
      <c r="B61" s="192"/>
      <c r="C61" s="221"/>
      <c r="D61" s="189"/>
      <c r="E61" s="189"/>
      <c r="F61" s="189"/>
      <c r="G61" s="221"/>
      <c r="H61" s="192"/>
      <c r="I61" s="271">
        <f>'SS23_Order Sheet'!C94</f>
        <v>60</v>
      </c>
      <c r="J61" s="195"/>
      <c r="K61" s="195"/>
      <c r="L61" s="192">
        <f>'SS23_Order Sheet'!D94</f>
        <v>0</v>
      </c>
      <c r="M61" s="245" t="e">
        <f t="shared" si="10"/>
        <v>#N/A</v>
      </c>
      <c r="N61" s="193" t="e">
        <f t="shared" si="14"/>
        <v>#N/A</v>
      </c>
      <c r="O61" s="194" t="e">
        <f t="shared" si="1"/>
        <v>#N/A</v>
      </c>
      <c r="P61" s="195">
        <f>'SS23_Order Sheet'!F94</f>
        <v>0</v>
      </c>
      <c r="Q61" s="189">
        <f>'SS23_Order Sheet'!G94</f>
        <v>0</v>
      </c>
      <c r="R61" s="192"/>
      <c r="S61" s="195">
        <f>'SS23_Order Sheet'!E94</f>
        <v>0</v>
      </c>
      <c r="T61" s="269" t="e">
        <f>'SS23_Order Sheet'!H94</f>
        <v>#N/A</v>
      </c>
      <c r="U61" s="258">
        <f>'SS23_Order Sheet'!K94</f>
        <v>0</v>
      </c>
      <c r="V61" s="267" t="e">
        <f t="shared" si="11"/>
        <v>#N/A</v>
      </c>
      <c r="W61" s="234">
        <f>'SS23_Order Sheet'!$H$52</f>
        <v>0.1</v>
      </c>
      <c r="X61" s="267" t="e">
        <f t="shared" si="12"/>
        <v>#N/A</v>
      </c>
      <c r="Y61" s="267" t="e">
        <f t="shared" si="13"/>
        <v>#N/A</v>
      </c>
      <c r="Z61" s="192"/>
      <c r="AA61" s="192"/>
      <c r="AB61" s="189"/>
      <c r="AC61" s="189"/>
      <c r="AD61" s="189"/>
      <c r="AR61" t="s">
        <v>144</v>
      </c>
      <c r="AS61" t="s">
        <v>1693</v>
      </c>
      <c r="AT61" t="s">
        <v>145</v>
      </c>
      <c r="AU61" t="s">
        <v>40</v>
      </c>
      <c r="AV61">
        <v>15</v>
      </c>
    </row>
    <row r="62" spans="1:114" x14ac:dyDescent="0.2">
      <c r="A62" s="189"/>
      <c r="B62" s="192"/>
      <c r="C62" s="221"/>
      <c r="D62" s="189"/>
      <c r="E62" s="189"/>
      <c r="F62" s="189"/>
      <c r="G62" s="221"/>
      <c r="H62" s="192"/>
      <c r="I62" s="271">
        <f>'SS23_Order Sheet'!C95</f>
        <v>61</v>
      </c>
      <c r="J62" s="195"/>
      <c r="K62" s="195"/>
      <c r="L62" s="192">
        <f>'SS23_Order Sheet'!D95</f>
        <v>0</v>
      </c>
      <c r="M62" s="245" t="e">
        <f t="shared" si="10"/>
        <v>#N/A</v>
      </c>
      <c r="N62" s="193" t="e">
        <f t="shared" si="14"/>
        <v>#N/A</v>
      </c>
      <c r="O62" s="194" t="e">
        <f t="shared" si="1"/>
        <v>#N/A</v>
      </c>
      <c r="P62" s="195">
        <f>'SS23_Order Sheet'!F95</f>
        <v>0</v>
      </c>
      <c r="Q62" s="189">
        <f>'SS23_Order Sheet'!G95</f>
        <v>0</v>
      </c>
      <c r="R62" s="192"/>
      <c r="S62" s="195">
        <f>'SS23_Order Sheet'!E95</f>
        <v>0</v>
      </c>
      <c r="T62" s="269" t="e">
        <f>'SS23_Order Sheet'!H95</f>
        <v>#N/A</v>
      </c>
      <c r="U62" s="258">
        <f>'SS23_Order Sheet'!K95</f>
        <v>0</v>
      </c>
      <c r="V62" s="267" t="e">
        <f t="shared" si="11"/>
        <v>#N/A</v>
      </c>
      <c r="W62" s="234">
        <f>'SS23_Order Sheet'!$H$52</f>
        <v>0.1</v>
      </c>
      <c r="X62" s="267" t="e">
        <f t="shared" si="12"/>
        <v>#N/A</v>
      </c>
      <c r="Y62" s="267" t="e">
        <f t="shared" si="13"/>
        <v>#N/A</v>
      </c>
      <c r="Z62" s="192"/>
      <c r="AA62" s="192"/>
      <c r="AB62" s="189"/>
      <c r="AC62" s="189"/>
      <c r="AD62" s="189"/>
      <c r="AR62" t="s">
        <v>144</v>
      </c>
      <c r="AS62" t="s">
        <v>1693</v>
      </c>
      <c r="AT62" t="s">
        <v>145</v>
      </c>
      <c r="AU62" t="s">
        <v>40</v>
      </c>
      <c r="AV62">
        <v>15</v>
      </c>
    </row>
    <row r="63" spans="1:114" x14ac:dyDescent="0.2">
      <c r="A63" s="189"/>
      <c r="B63" s="192"/>
      <c r="C63" s="221"/>
      <c r="D63" s="189"/>
      <c r="E63" s="189"/>
      <c r="F63" s="189"/>
      <c r="G63" s="221"/>
      <c r="H63" s="192"/>
      <c r="I63" s="271">
        <f>'SS23_Order Sheet'!C96</f>
        <v>62</v>
      </c>
      <c r="J63" s="195"/>
      <c r="K63" s="195"/>
      <c r="L63" s="192">
        <f>'SS23_Order Sheet'!D96</f>
        <v>0</v>
      </c>
      <c r="M63" s="245" t="e">
        <f t="shared" si="10"/>
        <v>#N/A</v>
      </c>
      <c r="N63" s="193" t="e">
        <f t="shared" si="14"/>
        <v>#N/A</v>
      </c>
      <c r="O63" s="194" t="e">
        <f t="shared" si="1"/>
        <v>#N/A</v>
      </c>
      <c r="P63" s="195">
        <f>'SS23_Order Sheet'!F96</f>
        <v>0</v>
      </c>
      <c r="Q63" s="189">
        <f>'SS23_Order Sheet'!G96</f>
        <v>0</v>
      </c>
      <c r="R63" s="192"/>
      <c r="S63" s="195">
        <f>'SS23_Order Sheet'!E96</f>
        <v>0</v>
      </c>
      <c r="T63" s="269" t="e">
        <f>'SS23_Order Sheet'!H96</f>
        <v>#N/A</v>
      </c>
      <c r="U63" s="258">
        <f>'SS23_Order Sheet'!K96</f>
        <v>0</v>
      </c>
      <c r="V63" s="267" t="e">
        <f t="shared" si="11"/>
        <v>#N/A</v>
      </c>
      <c r="W63" s="234">
        <f>'SS23_Order Sheet'!$H$52</f>
        <v>0.1</v>
      </c>
      <c r="X63" s="267" t="e">
        <f t="shared" si="12"/>
        <v>#N/A</v>
      </c>
      <c r="Y63" s="267" t="e">
        <f t="shared" si="13"/>
        <v>#N/A</v>
      </c>
      <c r="Z63" s="192"/>
      <c r="AA63" s="192"/>
      <c r="AB63" s="189"/>
      <c r="AC63" s="189"/>
      <c r="AD63" s="189"/>
      <c r="AR63" t="s">
        <v>144</v>
      </c>
      <c r="AS63" t="s">
        <v>1693</v>
      </c>
      <c r="AT63" t="s">
        <v>145</v>
      </c>
      <c r="AU63" t="s">
        <v>40</v>
      </c>
      <c r="AV63">
        <v>15</v>
      </c>
    </row>
    <row r="64" spans="1:114" x14ac:dyDescent="0.2">
      <c r="A64" s="189"/>
      <c r="B64" s="192"/>
      <c r="C64" s="221"/>
      <c r="D64" s="189"/>
      <c r="E64" s="189"/>
      <c r="F64" s="189"/>
      <c r="G64" s="221"/>
      <c r="H64" s="192"/>
      <c r="I64" s="271">
        <f>'SS23_Order Sheet'!C97</f>
        <v>63</v>
      </c>
      <c r="J64" s="195"/>
      <c r="K64" s="195"/>
      <c r="L64" s="192">
        <f>'SS23_Order Sheet'!D97</f>
        <v>0</v>
      </c>
      <c r="M64" s="245" t="e">
        <f t="shared" si="10"/>
        <v>#N/A</v>
      </c>
      <c r="N64" s="193" t="e">
        <f t="shared" si="14"/>
        <v>#N/A</v>
      </c>
      <c r="O64" s="194" t="e">
        <f t="shared" si="1"/>
        <v>#N/A</v>
      </c>
      <c r="P64" s="195">
        <f>'SS23_Order Sheet'!F97</f>
        <v>0</v>
      </c>
      <c r="Q64" s="189">
        <f>'SS23_Order Sheet'!G97</f>
        <v>0</v>
      </c>
      <c r="R64" s="192"/>
      <c r="S64" s="195">
        <f>'SS23_Order Sheet'!E97</f>
        <v>0</v>
      </c>
      <c r="T64" s="269" t="e">
        <f>'SS23_Order Sheet'!H97</f>
        <v>#N/A</v>
      </c>
      <c r="U64" s="258">
        <f>'SS23_Order Sheet'!K97</f>
        <v>0</v>
      </c>
      <c r="V64" s="267" t="e">
        <f t="shared" si="11"/>
        <v>#N/A</v>
      </c>
      <c r="W64" s="234">
        <f>'SS23_Order Sheet'!$H$52</f>
        <v>0.1</v>
      </c>
      <c r="X64" s="267" t="e">
        <f t="shared" si="12"/>
        <v>#N/A</v>
      </c>
      <c r="Y64" s="267" t="e">
        <f t="shared" si="13"/>
        <v>#N/A</v>
      </c>
      <c r="Z64" s="192"/>
      <c r="AA64" s="192"/>
      <c r="AB64" s="189"/>
      <c r="AC64" s="189"/>
      <c r="AD64" s="189"/>
      <c r="AR64" t="s">
        <v>146</v>
      </c>
      <c r="AS64" t="s">
        <v>1693</v>
      </c>
      <c r="AT64" t="s">
        <v>147</v>
      </c>
      <c r="AU64" t="s">
        <v>40</v>
      </c>
      <c r="AV64">
        <v>17.25</v>
      </c>
    </row>
    <row r="65" spans="1:55" x14ac:dyDescent="0.2">
      <c r="A65" s="189"/>
      <c r="B65" s="192"/>
      <c r="C65" s="221"/>
      <c r="D65" s="189"/>
      <c r="E65" s="189"/>
      <c r="F65" s="189"/>
      <c r="G65" s="221"/>
      <c r="H65" s="192"/>
      <c r="I65" s="271">
        <f>'SS23_Order Sheet'!C98</f>
        <v>64</v>
      </c>
      <c r="J65" s="195"/>
      <c r="K65" s="195"/>
      <c r="L65" s="192">
        <f>'SS23_Order Sheet'!D98</f>
        <v>0</v>
      </c>
      <c r="M65" s="245" t="e">
        <f t="shared" si="10"/>
        <v>#N/A</v>
      </c>
      <c r="N65" s="193" t="e">
        <f t="shared" si="14"/>
        <v>#N/A</v>
      </c>
      <c r="O65" s="194" t="e">
        <f t="shared" si="1"/>
        <v>#N/A</v>
      </c>
      <c r="P65" s="195">
        <f>'SS23_Order Sheet'!F98</f>
        <v>0</v>
      </c>
      <c r="Q65" s="189">
        <f>'SS23_Order Sheet'!G98</f>
        <v>0</v>
      </c>
      <c r="R65" s="192"/>
      <c r="S65" s="195">
        <f>'SS23_Order Sheet'!E98</f>
        <v>0</v>
      </c>
      <c r="T65" s="269" t="e">
        <f>'SS23_Order Sheet'!H98</f>
        <v>#N/A</v>
      </c>
      <c r="U65" s="258">
        <f>'SS23_Order Sheet'!K98</f>
        <v>0</v>
      </c>
      <c r="V65" s="267" t="e">
        <f t="shared" si="11"/>
        <v>#N/A</v>
      </c>
      <c r="W65" s="234">
        <f>'SS23_Order Sheet'!$H$52</f>
        <v>0.1</v>
      </c>
      <c r="X65" s="267" t="e">
        <f t="shared" si="12"/>
        <v>#N/A</v>
      </c>
      <c r="Y65" s="267" t="e">
        <f t="shared" si="13"/>
        <v>#N/A</v>
      </c>
      <c r="Z65" s="192"/>
      <c r="AA65" s="192"/>
      <c r="AB65" s="189"/>
      <c r="AC65" s="189"/>
      <c r="AD65" s="189"/>
      <c r="AR65" t="s">
        <v>146</v>
      </c>
      <c r="AS65" t="s">
        <v>1693</v>
      </c>
      <c r="AT65" t="s">
        <v>147</v>
      </c>
      <c r="AU65" t="s">
        <v>40</v>
      </c>
      <c r="AV65">
        <v>17.25</v>
      </c>
    </row>
    <row r="66" spans="1:55" x14ac:dyDescent="0.2">
      <c r="A66" s="189"/>
      <c r="B66" s="192"/>
      <c r="C66" s="221"/>
      <c r="D66" s="189"/>
      <c r="E66" s="189"/>
      <c r="F66" s="189"/>
      <c r="G66" s="221"/>
      <c r="H66" s="192"/>
      <c r="I66" s="271">
        <f>'SS23_Order Sheet'!C99</f>
        <v>65</v>
      </c>
      <c r="J66" s="195"/>
      <c r="K66" s="195"/>
      <c r="L66" s="192">
        <f>'SS23_Order Sheet'!D99</f>
        <v>0</v>
      </c>
      <c r="M66" s="245" t="e">
        <f t="shared" si="10"/>
        <v>#N/A</v>
      </c>
      <c r="N66" s="193" t="e">
        <f t="shared" si="14"/>
        <v>#N/A</v>
      </c>
      <c r="O66" s="194" t="e">
        <f t="shared" si="1"/>
        <v>#N/A</v>
      </c>
      <c r="P66" s="195">
        <f>'SS23_Order Sheet'!F99</f>
        <v>0</v>
      </c>
      <c r="Q66" s="189">
        <f>'SS23_Order Sheet'!G99</f>
        <v>0</v>
      </c>
      <c r="R66" s="192"/>
      <c r="S66" s="195">
        <f>'SS23_Order Sheet'!E99</f>
        <v>0</v>
      </c>
      <c r="T66" s="269" t="e">
        <f>'SS23_Order Sheet'!H99</f>
        <v>#N/A</v>
      </c>
      <c r="U66" s="258">
        <f>'SS23_Order Sheet'!K99</f>
        <v>0</v>
      </c>
      <c r="V66" s="267" t="e">
        <f t="shared" si="11"/>
        <v>#N/A</v>
      </c>
      <c r="W66" s="234">
        <f>'SS23_Order Sheet'!$H$52</f>
        <v>0.1</v>
      </c>
      <c r="X66" s="267" t="e">
        <f t="shared" si="12"/>
        <v>#N/A</v>
      </c>
      <c r="Y66" s="267" t="e">
        <f t="shared" si="13"/>
        <v>#N/A</v>
      </c>
      <c r="Z66" s="192"/>
      <c r="AA66" s="192"/>
      <c r="AB66" s="189"/>
      <c r="AC66" s="189"/>
      <c r="AD66" s="189"/>
      <c r="AR66" t="s">
        <v>146</v>
      </c>
      <c r="AS66" t="s">
        <v>1693</v>
      </c>
      <c r="AT66" t="s">
        <v>147</v>
      </c>
      <c r="AU66" t="s">
        <v>40</v>
      </c>
      <c r="AV66">
        <v>17.25</v>
      </c>
    </row>
    <row r="67" spans="1:55" x14ac:dyDescent="0.2">
      <c r="A67" s="189"/>
      <c r="B67" s="192"/>
      <c r="C67" s="221"/>
      <c r="D67" s="189"/>
      <c r="E67" s="189"/>
      <c r="F67" s="189"/>
      <c r="G67" s="221"/>
      <c r="H67" s="192"/>
      <c r="I67" s="271">
        <f>'SS23_Order Sheet'!C100</f>
        <v>66</v>
      </c>
      <c r="J67" s="195"/>
      <c r="K67" s="195"/>
      <c r="L67" s="192">
        <f>'SS23_Order Sheet'!D100</f>
        <v>0</v>
      </c>
      <c r="M67" s="245" t="e">
        <f t="shared" si="10"/>
        <v>#N/A</v>
      </c>
      <c r="N67" s="193" t="e">
        <f t="shared" si="14"/>
        <v>#N/A</v>
      </c>
      <c r="O67" s="194" t="e">
        <f t="shared" ref="O67:O113" si="15">VLOOKUP(L67,$AR$1:$AV$783,4,FALSE)</f>
        <v>#N/A</v>
      </c>
      <c r="P67" s="195">
        <f>'SS23_Order Sheet'!F100</f>
        <v>0</v>
      </c>
      <c r="Q67" s="189">
        <f>'SS23_Order Sheet'!G100</f>
        <v>0</v>
      </c>
      <c r="R67" s="192"/>
      <c r="S67" s="195">
        <f>'SS23_Order Sheet'!E100</f>
        <v>0</v>
      </c>
      <c r="T67" s="269" t="e">
        <f>'SS23_Order Sheet'!H100</f>
        <v>#N/A</v>
      </c>
      <c r="U67" s="258">
        <f>'SS23_Order Sheet'!K100</f>
        <v>0</v>
      </c>
      <c r="V67" s="267" t="e">
        <f t="shared" si="11"/>
        <v>#N/A</v>
      </c>
      <c r="W67" s="234">
        <f>'SS23_Order Sheet'!$H$52</f>
        <v>0.1</v>
      </c>
      <c r="X67" s="267" t="e">
        <f t="shared" si="12"/>
        <v>#N/A</v>
      </c>
      <c r="Y67" s="267" t="e">
        <f t="shared" si="13"/>
        <v>#N/A</v>
      </c>
      <c r="Z67" s="192"/>
      <c r="AA67" s="192"/>
      <c r="AB67" s="189"/>
      <c r="AC67" s="189"/>
      <c r="AD67" s="189"/>
      <c r="AR67" t="s">
        <v>148</v>
      </c>
      <c r="AS67" t="s">
        <v>1693</v>
      </c>
      <c r="AT67" t="s">
        <v>149</v>
      </c>
      <c r="AU67" t="s">
        <v>40</v>
      </c>
      <c r="AV67">
        <v>2</v>
      </c>
    </row>
    <row r="68" spans="1:55" x14ac:dyDescent="0.2">
      <c r="A68" s="189"/>
      <c r="B68" s="192"/>
      <c r="C68" s="221"/>
      <c r="D68" s="189"/>
      <c r="E68" s="189"/>
      <c r="F68" s="189"/>
      <c r="G68" s="221"/>
      <c r="H68" s="192"/>
      <c r="I68" s="271">
        <f>'SS23_Order Sheet'!C101</f>
        <v>67</v>
      </c>
      <c r="J68" s="195"/>
      <c r="K68" s="195"/>
      <c r="L68" s="192">
        <f>'SS23_Order Sheet'!D101</f>
        <v>0</v>
      </c>
      <c r="M68" s="245" t="e">
        <f t="shared" si="10"/>
        <v>#N/A</v>
      </c>
      <c r="N68" s="193" t="e">
        <f t="shared" si="14"/>
        <v>#N/A</v>
      </c>
      <c r="O68" s="194" t="e">
        <f t="shared" si="15"/>
        <v>#N/A</v>
      </c>
      <c r="P68" s="195">
        <f>'SS23_Order Sheet'!F101</f>
        <v>0</v>
      </c>
      <c r="Q68" s="189">
        <f>'SS23_Order Sheet'!G101</f>
        <v>0</v>
      </c>
      <c r="R68" s="192"/>
      <c r="S68" s="195">
        <f>'SS23_Order Sheet'!E101</f>
        <v>0</v>
      </c>
      <c r="T68" s="269" t="e">
        <f>'SS23_Order Sheet'!H101</f>
        <v>#N/A</v>
      </c>
      <c r="U68" s="258">
        <f>'SS23_Order Sheet'!K101</f>
        <v>0</v>
      </c>
      <c r="V68" s="267" t="e">
        <f t="shared" si="11"/>
        <v>#N/A</v>
      </c>
      <c r="W68" s="234">
        <f>'SS23_Order Sheet'!$H$52</f>
        <v>0.1</v>
      </c>
      <c r="X68" s="267" t="e">
        <f t="shared" si="12"/>
        <v>#N/A</v>
      </c>
      <c r="Y68" s="267" t="e">
        <f t="shared" si="13"/>
        <v>#N/A</v>
      </c>
      <c r="Z68" s="192"/>
      <c r="AA68" s="192"/>
      <c r="AB68" s="189"/>
      <c r="AC68" s="189"/>
      <c r="AD68" s="189"/>
      <c r="AR68">
        <v>5005</v>
      </c>
      <c r="AS68" t="s">
        <v>150</v>
      </c>
      <c r="AT68" t="s">
        <v>149</v>
      </c>
      <c r="AU68" t="s">
        <v>47</v>
      </c>
      <c r="AV68">
        <v>13</v>
      </c>
    </row>
    <row r="69" spans="1:55" x14ac:dyDescent="0.2">
      <c r="A69" s="189"/>
      <c r="B69" s="192"/>
      <c r="C69" s="221"/>
      <c r="D69" s="189"/>
      <c r="E69" s="189"/>
      <c r="F69" s="189"/>
      <c r="G69" s="221"/>
      <c r="H69" s="192"/>
      <c r="I69" s="271">
        <f>'SS23_Order Sheet'!C102</f>
        <v>68</v>
      </c>
      <c r="J69" s="195"/>
      <c r="K69" s="195"/>
      <c r="L69" s="192">
        <f>'SS23_Order Sheet'!D102</f>
        <v>0</v>
      </c>
      <c r="M69" s="245" t="e">
        <f t="shared" si="10"/>
        <v>#N/A</v>
      </c>
      <c r="N69" s="193" t="e">
        <f t="shared" si="14"/>
        <v>#N/A</v>
      </c>
      <c r="O69" s="194" t="e">
        <f t="shared" si="15"/>
        <v>#N/A</v>
      </c>
      <c r="P69" s="195">
        <f>'SS23_Order Sheet'!F102</f>
        <v>0</v>
      </c>
      <c r="Q69" s="189">
        <f>'SS23_Order Sheet'!G102</f>
        <v>0</v>
      </c>
      <c r="R69" s="192"/>
      <c r="S69" s="195">
        <f>'SS23_Order Sheet'!E102</f>
        <v>0</v>
      </c>
      <c r="T69" s="269" t="e">
        <f>'SS23_Order Sheet'!H102</f>
        <v>#N/A</v>
      </c>
      <c r="U69" s="258">
        <f>'SS23_Order Sheet'!K102</f>
        <v>0</v>
      </c>
      <c r="V69" s="267" t="e">
        <f t="shared" si="11"/>
        <v>#N/A</v>
      </c>
      <c r="W69" s="234">
        <f>'SS23_Order Sheet'!$H$52</f>
        <v>0.1</v>
      </c>
      <c r="X69" s="267" t="e">
        <f t="shared" si="12"/>
        <v>#N/A</v>
      </c>
      <c r="Y69" s="267" t="e">
        <f t="shared" si="13"/>
        <v>#N/A</v>
      </c>
      <c r="Z69" s="192"/>
      <c r="AA69" s="192"/>
      <c r="AB69" s="189"/>
      <c r="AC69" s="189"/>
      <c r="AD69" s="189"/>
      <c r="AR69">
        <v>5067</v>
      </c>
      <c r="AS69" t="s">
        <v>151</v>
      </c>
      <c r="AT69" t="s">
        <v>152</v>
      </c>
      <c r="AU69" t="s">
        <v>44</v>
      </c>
      <c r="AV69">
        <v>13</v>
      </c>
    </row>
    <row r="70" spans="1:55" x14ac:dyDescent="0.2">
      <c r="A70" s="189"/>
      <c r="B70" s="192"/>
      <c r="C70" s="221"/>
      <c r="D70" s="189"/>
      <c r="E70" s="189"/>
      <c r="F70" s="189"/>
      <c r="G70" s="221"/>
      <c r="H70" s="192"/>
      <c r="I70" s="271">
        <f>'SS23_Order Sheet'!C103</f>
        <v>69</v>
      </c>
      <c r="J70" s="195"/>
      <c r="K70" s="195"/>
      <c r="L70" s="192">
        <f>'SS23_Order Sheet'!D103</f>
        <v>0</v>
      </c>
      <c r="M70" s="245" t="e">
        <f t="shared" si="10"/>
        <v>#N/A</v>
      </c>
      <c r="N70" s="193" t="e">
        <f t="shared" si="14"/>
        <v>#N/A</v>
      </c>
      <c r="O70" s="194" t="e">
        <f t="shared" si="15"/>
        <v>#N/A</v>
      </c>
      <c r="P70" s="195">
        <f>'SS23_Order Sheet'!F103</f>
        <v>0</v>
      </c>
      <c r="Q70" s="189">
        <f>'SS23_Order Sheet'!G103</f>
        <v>0</v>
      </c>
      <c r="R70" s="192"/>
      <c r="S70" s="195">
        <f>'SS23_Order Sheet'!E103</f>
        <v>0</v>
      </c>
      <c r="T70" s="269" t="e">
        <f>'SS23_Order Sheet'!H103</f>
        <v>#N/A</v>
      </c>
      <c r="U70" s="258">
        <f>'SS23_Order Sheet'!K103</f>
        <v>0</v>
      </c>
      <c r="V70" s="267" t="e">
        <f t="shared" si="11"/>
        <v>#N/A</v>
      </c>
      <c r="W70" s="234">
        <f>'SS23_Order Sheet'!$H$52</f>
        <v>0.1</v>
      </c>
      <c r="X70" s="267" t="e">
        <f t="shared" si="12"/>
        <v>#N/A</v>
      </c>
      <c r="Y70" s="267" t="e">
        <f t="shared" si="13"/>
        <v>#N/A</v>
      </c>
      <c r="Z70" s="192"/>
      <c r="AA70" s="192"/>
      <c r="AB70" s="189"/>
      <c r="AC70" s="189"/>
      <c r="AD70" s="189"/>
      <c r="AR70">
        <v>6014</v>
      </c>
      <c r="AS70" t="s">
        <v>153</v>
      </c>
      <c r="AT70" t="s">
        <v>154</v>
      </c>
      <c r="AU70" t="s">
        <v>155</v>
      </c>
      <c r="AV70">
        <v>13</v>
      </c>
    </row>
    <row r="71" spans="1:55" x14ac:dyDescent="0.2">
      <c r="A71" s="189"/>
      <c r="B71" s="192"/>
      <c r="C71" s="221"/>
      <c r="D71" s="189"/>
      <c r="E71" s="189"/>
      <c r="F71" s="189"/>
      <c r="G71" s="221"/>
      <c r="H71" s="192"/>
      <c r="I71" s="271">
        <f>'SS23_Order Sheet'!C104</f>
        <v>70</v>
      </c>
      <c r="J71" s="195"/>
      <c r="K71" s="195"/>
      <c r="L71" s="192">
        <f>'SS23_Order Sheet'!D104</f>
        <v>0</v>
      </c>
      <c r="M71" s="245" t="e">
        <f t="shared" si="10"/>
        <v>#N/A</v>
      </c>
      <c r="N71" s="193" t="e">
        <f t="shared" si="14"/>
        <v>#N/A</v>
      </c>
      <c r="O71" s="194" t="e">
        <f t="shared" si="15"/>
        <v>#N/A</v>
      </c>
      <c r="P71" s="195">
        <f>'SS23_Order Sheet'!F104</f>
        <v>0</v>
      </c>
      <c r="Q71" s="189">
        <f>'SS23_Order Sheet'!G104</f>
        <v>0</v>
      </c>
      <c r="R71" s="192"/>
      <c r="S71" s="195">
        <f>'SS23_Order Sheet'!E104</f>
        <v>0</v>
      </c>
      <c r="T71" s="269" t="e">
        <f>'SS23_Order Sheet'!H104</f>
        <v>#N/A</v>
      </c>
      <c r="U71" s="258">
        <f>'SS23_Order Sheet'!K104</f>
        <v>0</v>
      </c>
      <c r="V71" s="267" t="e">
        <f t="shared" si="11"/>
        <v>#N/A</v>
      </c>
      <c r="W71" s="234">
        <f>'SS23_Order Sheet'!$H$52</f>
        <v>0.1</v>
      </c>
      <c r="X71" s="267" t="e">
        <f t="shared" si="12"/>
        <v>#N/A</v>
      </c>
      <c r="Y71" s="267" t="e">
        <f t="shared" si="13"/>
        <v>#N/A</v>
      </c>
      <c r="Z71" s="192"/>
      <c r="AA71" s="192"/>
      <c r="AB71" s="189"/>
      <c r="AC71" s="189"/>
      <c r="AD71" s="189"/>
      <c r="AR71">
        <v>7049</v>
      </c>
      <c r="AS71" t="s">
        <v>156</v>
      </c>
      <c r="AT71" t="s">
        <v>157</v>
      </c>
      <c r="AU71" t="s">
        <v>158</v>
      </c>
      <c r="AV71">
        <v>13</v>
      </c>
    </row>
    <row r="72" spans="1:55" x14ac:dyDescent="0.2">
      <c r="A72" s="189"/>
      <c r="B72" s="192"/>
      <c r="C72" s="221"/>
      <c r="D72" s="189"/>
      <c r="E72" s="189"/>
      <c r="F72" s="189"/>
      <c r="G72" s="221"/>
      <c r="H72" s="192"/>
      <c r="I72" s="271">
        <f>'SS23_Order Sheet'!C105</f>
        <v>71</v>
      </c>
      <c r="J72" s="195"/>
      <c r="K72" s="195"/>
      <c r="L72" s="192">
        <f>'SS23_Order Sheet'!D105</f>
        <v>0</v>
      </c>
      <c r="M72" s="245" t="e">
        <f t="shared" si="10"/>
        <v>#N/A</v>
      </c>
      <c r="N72" s="193" t="e">
        <f t="shared" si="14"/>
        <v>#N/A</v>
      </c>
      <c r="O72" s="194" t="e">
        <f t="shared" si="15"/>
        <v>#N/A</v>
      </c>
      <c r="P72" s="195">
        <f>'SS23_Order Sheet'!F105</f>
        <v>0</v>
      </c>
      <c r="Q72" s="189">
        <f>'SS23_Order Sheet'!G105</f>
        <v>0</v>
      </c>
      <c r="R72" s="192"/>
      <c r="S72" s="195">
        <f>'SS23_Order Sheet'!E105</f>
        <v>0</v>
      </c>
      <c r="T72" s="269" t="e">
        <f>'SS23_Order Sheet'!H105</f>
        <v>#N/A</v>
      </c>
      <c r="U72" s="258">
        <f>'SS23_Order Sheet'!K105</f>
        <v>0</v>
      </c>
      <c r="V72" s="267" t="e">
        <f t="shared" si="11"/>
        <v>#N/A</v>
      </c>
      <c r="W72" s="234">
        <f>'SS23_Order Sheet'!$H$52</f>
        <v>0.1</v>
      </c>
      <c r="X72" s="267" t="e">
        <f t="shared" si="12"/>
        <v>#N/A</v>
      </c>
      <c r="Y72" s="267" t="e">
        <f t="shared" si="13"/>
        <v>#N/A</v>
      </c>
      <c r="Z72" s="192"/>
      <c r="AA72" s="192"/>
      <c r="AB72" s="189"/>
      <c r="AC72" s="189"/>
      <c r="AD72" s="189"/>
      <c r="AR72">
        <v>7102</v>
      </c>
      <c r="AS72" t="s">
        <v>159</v>
      </c>
      <c r="AT72" t="s">
        <v>160</v>
      </c>
      <c r="AU72" t="s">
        <v>161</v>
      </c>
      <c r="AV72">
        <v>13</v>
      </c>
    </row>
    <row r="73" spans="1:55" x14ac:dyDescent="0.2">
      <c r="A73" s="189"/>
      <c r="B73" s="192"/>
      <c r="C73" s="221"/>
      <c r="D73" s="189"/>
      <c r="E73" s="189"/>
      <c r="F73" s="189"/>
      <c r="G73" s="221"/>
      <c r="H73" s="192"/>
      <c r="I73" s="271">
        <f>'SS23_Order Sheet'!C106</f>
        <v>72</v>
      </c>
      <c r="J73" s="195"/>
      <c r="K73" s="195"/>
      <c r="L73" s="192">
        <f>'SS23_Order Sheet'!D106</f>
        <v>0</v>
      </c>
      <c r="M73" s="245" t="e">
        <f t="shared" si="10"/>
        <v>#N/A</v>
      </c>
      <c r="N73" s="193" t="e">
        <f t="shared" si="14"/>
        <v>#N/A</v>
      </c>
      <c r="O73" s="194" t="e">
        <f t="shared" si="15"/>
        <v>#N/A</v>
      </c>
      <c r="P73" s="195">
        <f>'SS23_Order Sheet'!F106</f>
        <v>0</v>
      </c>
      <c r="Q73" s="189">
        <f>'SS23_Order Sheet'!G106</f>
        <v>0</v>
      </c>
      <c r="R73" s="192"/>
      <c r="S73" s="195">
        <f>'SS23_Order Sheet'!E106</f>
        <v>0</v>
      </c>
      <c r="T73" s="269" t="e">
        <f>'SS23_Order Sheet'!H106</f>
        <v>#N/A</v>
      </c>
      <c r="U73" s="258">
        <f>'SS23_Order Sheet'!K106</f>
        <v>0</v>
      </c>
      <c r="V73" s="267" t="e">
        <f t="shared" si="11"/>
        <v>#N/A</v>
      </c>
      <c r="W73" s="234">
        <f>'SS23_Order Sheet'!$H$52</f>
        <v>0.1</v>
      </c>
      <c r="X73" s="267" t="e">
        <f t="shared" si="12"/>
        <v>#N/A</v>
      </c>
      <c r="Y73" s="267" t="e">
        <f t="shared" si="13"/>
        <v>#N/A</v>
      </c>
      <c r="Z73" s="192"/>
      <c r="AA73" s="192"/>
      <c r="AB73" s="189"/>
      <c r="AC73" s="189"/>
      <c r="AD73" s="189"/>
      <c r="AR73">
        <v>7103</v>
      </c>
      <c r="AS73" t="s">
        <v>162</v>
      </c>
      <c r="AT73" t="s">
        <v>163</v>
      </c>
      <c r="AU73" t="s">
        <v>164</v>
      </c>
      <c r="AV73">
        <v>13</v>
      </c>
    </row>
    <row r="74" spans="1:55" x14ac:dyDescent="0.2">
      <c r="A74" s="189"/>
      <c r="B74" s="192"/>
      <c r="C74" s="221"/>
      <c r="D74" s="189"/>
      <c r="E74" s="189"/>
      <c r="F74" s="189"/>
      <c r="G74" s="221"/>
      <c r="H74" s="192"/>
      <c r="I74" s="271">
        <f>'SS23_Order Sheet'!C107</f>
        <v>73</v>
      </c>
      <c r="J74" s="195"/>
      <c r="K74" s="195"/>
      <c r="L74" s="192">
        <f>'SS23_Order Sheet'!D107</f>
        <v>0</v>
      </c>
      <c r="M74" s="245" t="e">
        <f t="shared" si="10"/>
        <v>#N/A</v>
      </c>
      <c r="N74" s="193" t="e">
        <f t="shared" si="14"/>
        <v>#N/A</v>
      </c>
      <c r="O74" s="194" t="e">
        <f t="shared" si="15"/>
        <v>#N/A</v>
      </c>
      <c r="P74" s="195">
        <f>'SS23_Order Sheet'!F107</f>
        <v>0</v>
      </c>
      <c r="Q74" s="189">
        <f>'SS23_Order Sheet'!G107</f>
        <v>0</v>
      </c>
      <c r="R74" s="192"/>
      <c r="S74" s="195">
        <f>'SS23_Order Sheet'!E107</f>
        <v>0</v>
      </c>
      <c r="T74" s="269" t="e">
        <f>'SS23_Order Sheet'!H107</f>
        <v>#N/A</v>
      </c>
      <c r="U74" s="258">
        <f>'SS23_Order Sheet'!K107</f>
        <v>0</v>
      </c>
      <c r="V74" s="267" t="e">
        <f t="shared" si="11"/>
        <v>#N/A</v>
      </c>
      <c r="W74" s="234">
        <f>'SS23_Order Sheet'!$H$52</f>
        <v>0.1</v>
      </c>
      <c r="X74" s="267" t="e">
        <f t="shared" si="12"/>
        <v>#N/A</v>
      </c>
      <c r="Y74" s="267" t="e">
        <f t="shared" si="13"/>
        <v>#N/A</v>
      </c>
      <c r="Z74" s="192"/>
      <c r="AA74" s="192"/>
      <c r="AB74" s="189"/>
      <c r="AC74" s="189"/>
      <c r="AD74" s="189"/>
      <c r="AR74">
        <v>7268</v>
      </c>
      <c r="AS74" t="s">
        <v>165</v>
      </c>
      <c r="AT74" t="s">
        <v>166</v>
      </c>
      <c r="AU74" t="s">
        <v>161</v>
      </c>
      <c r="AV74">
        <v>17.25</v>
      </c>
    </row>
    <row r="75" spans="1:55" x14ac:dyDescent="0.2">
      <c r="A75" s="189"/>
      <c r="B75" s="192"/>
      <c r="C75" s="221"/>
      <c r="D75" s="189"/>
      <c r="E75" s="189"/>
      <c r="F75" s="189"/>
      <c r="G75" s="221"/>
      <c r="H75" s="192"/>
      <c r="I75" s="271">
        <f>'SS23_Order Sheet'!C108</f>
        <v>74</v>
      </c>
      <c r="J75" s="195"/>
      <c r="K75" s="195"/>
      <c r="L75" s="192">
        <f>'SS23_Order Sheet'!D108</f>
        <v>0</v>
      </c>
      <c r="M75" s="245" t="e">
        <f t="shared" si="10"/>
        <v>#N/A</v>
      </c>
      <c r="N75" s="193" t="e">
        <f t="shared" si="14"/>
        <v>#N/A</v>
      </c>
      <c r="O75" s="194" t="e">
        <f t="shared" si="15"/>
        <v>#N/A</v>
      </c>
      <c r="P75" s="195">
        <f>'SS23_Order Sheet'!F108</f>
        <v>0</v>
      </c>
      <c r="Q75" s="189">
        <f>'SS23_Order Sheet'!G108</f>
        <v>0</v>
      </c>
      <c r="R75" s="192"/>
      <c r="S75" s="195">
        <f>'SS23_Order Sheet'!E108</f>
        <v>0</v>
      </c>
      <c r="T75" s="269" t="e">
        <f>'SS23_Order Sheet'!H108</f>
        <v>#N/A</v>
      </c>
      <c r="U75" s="258">
        <f>'SS23_Order Sheet'!K108</f>
        <v>0</v>
      </c>
      <c r="V75" s="267" t="e">
        <f t="shared" si="11"/>
        <v>#N/A</v>
      </c>
      <c r="W75" s="234">
        <f>'SS23_Order Sheet'!$H$52</f>
        <v>0.1</v>
      </c>
      <c r="X75" s="267" t="e">
        <f t="shared" si="12"/>
        <v>#N/A</v>
      </c>
      <c r="Y75" s="267" t="e">
        <f t="shared" si="13"/>
        <v>#N/A</v>
      </c>
      <c r="Z75" s="192"/>
      <c r="AA75" s="192"/>
      <c r="AB75" s="189"/>
      <c r="AC75" s="189"/>
      <c r="AD75" s="189"/>
      <c r="AR75">
        <v>7436</v>
      </c>
      <c r="AS75" t="s">
        <v>167</v>
      </c>
      <c r="AT75" t="s">
        <v>168</v>
      </c>
      <c r="AU75" t="s">
        <v>169</v>
      </c>
      <c r="AV75">
        <v>11.75</v>
      </c>
    </row>
    <row r="76" spans="1:55" x14ac:dyDescent="0.2">
      <c r="A76" s="189"/>
      <c r="B76" s="192"/>
      <c r="C76" s="221"/>
      <c r="D76" s="189"/>
      <c r="E76" s="189"/>
      <c r="F76" s="189"/>
      <c r="G76" s="221"/>
      <c r="H76" s="192"/>
      <c r="I76" s="271">
        <f>'SS23_Order Sheet'!C109</f>
        <v>75</v>
      </c>
      <c r="J76" s="195"/>
      <c r="K76" s="195"/>
      <c r="L76" s="192">
        <f>'SS23_Order Sheet'!D109</f>
        <v>0</v>
      </c>
      <c r="M76" s="245" t="e">
        <f t="shared" si="10"/>
        <v>#N/A</v>
      </c>
      <c r="N76" s="193" t="e">
        <f t="shared" si="14"/>
        <v>#N/A</v>
      </c>
      <c r="O76" s="194" t="e">
        <f t="shared" si="15"/>
        <v>#N/A</v>
      </c>
      <c r="P76" s="195">
        <f>'SS23_Order Sheet'!F109</f>
        <v>0</v>
      </c>
      <c r="Q76" s="189">
        <f>'SS23_Order Sheet'!G109</f>
        <v>0</v>
      </c>
      <c r="R76" s="192"/>
      <c r="S76" s="195">
        <f>'SS23_Order Sheet'!E109</f>
        <v>0</v>
      </c>
      <c r="T76" s="269" t="e">
        <f>'SS23_Order Sheet'!H109</f>
        <v>#N/A</v>
      </c>
      <c r="U76" s="258">
        <f>'SS23_Order Sheet'!K109</f>
        <v>0</v>
      </c>
      <c r="V76" s="267" t="e">
        <f t="shared" si="11"/>
        <v>#N/A</v>
      </c>
      <c r="W76" s="234">
        <f>'SS23_Order Sheet'!$H$52</f>
        <v>0.1</v>
      </c>
      <c r="X76" s="267" t="e">
        <f t="shared" si="12"/>
        <v>#N/A</v>
      </c>
      <c r="Y76" s="267" t="e">
        <f t="shared" si="13"/>
        <v>#N/A</v>
      </c>
      <c r="Z76" s="192"/>
      <c r="AA76" s="192"/>
      <c r="AB76" s="189"/>
      <c r="AC76" s="189"/>
      <c r="AD76" s="189"/>
      <c r="AR76">
        <v>7493</v>
      </c>
      <c r="AS76" t="s">
        <v>165</v>
      </c>
      <c r="AT76" t="s">
        <v>166</v>
      </c>
      <c r="AU76" t="s">
        <v>44</v>
      </c>
      <c r="AV76">
        <v>17.25</v>
      </c>
    </row>
    <row r="77" spans="1:55" x14ac:dyDescent="0.2">
      <c r="A77" s="189"/>
      <c r="B77" s="192"/>
      <c r="C77" s="221"/>
      <c r="D77" s="189"/>
      <c r="E77" s="189"/>
      <c r="F77" s="189"/>
      <c r="G77" s="221"/>
      <c r="H77" s="192"/>
      <c r="I77" s="271">
        <f>'SS23_Order Sheet'!C110</f>
        <v>76</v>
      </c>
      <c r="J77" s="195"/>
      <c r="K77" s="195"/>
      <c r="L77" s="192">
        <f>'SS23_Order Sheet'!D110</f>
        <v>0</v>
      </c>
      <c r="M77" s="245" t="e">
        <f t="shared" si="10"/>
        <v>#N/A</v>
      </c>
      <c r="N77" s="193" t="e">
        <f t="shared" si="14"/>
        <v>#N/A</v>
      </c>
      <c r="O77" s="194" t="e">
        <f t="shared" si="15"/>
        <v>#N/A</v>
      </c>
      <c r="P77" s="195">
        <f>'SS23_Order Sheet'!F110</f>
        <v>0</v>
      </c>
      <c r="Q77" s="189">
        <f>'SS23_Order Sheet'!G110</f>
        <v>0</v>
      </c>
      <c r="R77" s="192"/>
      <c r="S77" s="195">
        <f>'SS23_Order Sheet'!E110</f>
        <v>0</v>
      </c>
      <c r="T77" s="269" t="e">
        <f>'SS23_Order Sheet'!H110</f>
        <v>#N/A</v>
      </c>
      <c r="U77" s="258">
        <f>'SS23_Order Sheet'!K110</f>
        <v>0</v>
      </c>
      <c r="V77" s="267" t="e">
        <f t="shared" si="11"/>
        <v>#N/A</v>
      </c>
      <c r="W77" s="234">
        <f>'SS23_Order Sheet'!$H$52</f>
        <v>0.1</v>
      </c>
      <c r="X77" s="267" t="e">
        <f t="shared" si="12"/>
        <v>#N/A</v>
      </c>
      <c r="Y77" s="267" t="e">
        <f t="shared" si="13"/>
        <v>#N/A</v>
      </c>
      <c r="Z77" s="192"/>
      <c r="AA77" s="192"/>
      <c r="AB77" s="189"/>
      <c r="AC77" s="189"/>
      <c r="AD77" s="189"/>
      <c r="AR77">
        <v>7502</v>
      </c>
      <c r="AS77" t="s">
        <v>170</v>
      </c>
      <c r="AT77" t="s">
        <v>171</v>
      </c>
      <c r="AU77" t="s">
        <v>161</v>
      </c>
      <c r="AV77">
        <v>13</v>
      </c>
    </row>
    <row r="78" spans="1:55" x14ac:dyDescent="0.2">
      <c r="A78" s="189"/>
      <c r="B78" s="192"/>
      <c r="C78" s="221"/>
      <c r="D78" s="189"/>
      <c r="E78" s="189"/>
      <c r="F78" s="189"/>
      <c r="G78" s="221"/>
      <c r="H78" s="192"/>
      <c r="I78" s="271">
        <f>'SS23_Order Sheet'!C111</f>
        <v>77</v>
      </c>
      <c r="J78" s="195"/>
      <c r="K78" s="195"/>
      <c r="L78" s="192">
        <f>'SS23_Order Sheet'!D111</f>
        <v>0</v>
      </c>
      <c r="M78" s="245" t="e">
        <f t="shared" si="10"/>
        <v>#N/A</v>
      </c>
      <c r="N78" s="193" t="e">
        <f t="shared" si="14"/>
        <v>#N/A</v>
      </c>
      <c r="O78" s="194" t="e">
        <f t="shared" si="15"/>
        <v>#N/A</v>
      </c>
      <c r="P78" s="195">
        <f>'SS23_Order Sheet'!F111</f>
        <v>0</v>
      </c>
      <c r="Q78" s="189">
        <f>'SS23_Order Sheet'!G111</f>
        <v>0</v>
      </c>
      <c r="R78" s="192"/>
      <c r="S78" s="195">
        <f>'SS23_Order Sheet'!E111</f>
        <v>0</v>
      </c>
      <c r="T78" s="269" t="e">
        <f>'SS23_Order Sheet'!H111</f>
        <v>#N/A</v>
      </c>
      <c r="U78" s="258">
        <f>'SS23_Order Sheet'!K111</f>
        <v>0</v>
      </c>
      <c r="V78" s="267" t="e">
        <f t="shared" si="11"/>
        <v>#N/A</v>
      </c>
      <c r="W78" s="234">
        <f>'SS23_Order Sheet'!$H$52</f>
        <v>0.1</v>
      </c>
      <c r="X78" s="267" t="e">
        <f t="shared" si="12"/>
        <v>#N/A</v>
      </c>
      <c r="Y78" s="267" t="e">
        <f t="shared" si="13"/>
        <v>#N/A</v>
      </c>
      <c r="Z78" s="192"/>
      <c r="AA78" s="192"/>
      <c r="AB78" s="189"/>
      <c r="AC78" s="189"/>
      <c r="AD78" s="189"/>
      <c r="AR78">
        <v>7550</v>
      </c>
      <c r="AS78" t="s">
        <v>172</v>
      </c>
      <c r="AT78" t="s">
        <v>173</v>
      </c>
      <c r="AU78" t="s">
        <v>174</v>
      </c>
      <c r="AV78">
        <v>13</v>
      </c>
    </row>
    <row r="79" spans="1:55" s="219" customFormat="1" x14ac:dyDescent="0.2">
      <c r="A79" s="218"/>
      <c r="B79" s="192"/>
      <c r="C79" s="221"/>
      <c r="D79" s="189"/>
      <c r="E79" s="189"/>
      <c r="F79" s="189"/>
      <c r="G79" s="221"/>
      <c r="H79" s="192"/>
      <c r="I79" s="271">
        <f>'SS23_Order Sheet'!C112</f>
        <v>78</v>
      </c>
      <c r="J79" s="195"/>
      <c r="K79" s="195"/>
      <c r="L79" s="192">
        <f>'SS23_Order Sheet'!D112</f>
        <v>0</v>
      </c>
      <c r="M79" s="245" t="e">
        <f t="shared" si="10"/>
        <v>#N/A</v>
      </c>
      <c r="N79" s="193" t="e">
        <f t="shared" si="14"/>
        <v>#N/A</v>
      </c>
      <c r="O79" s="194" t="e">
        <f t="shared" si="15"/>
        <v>#N/A</v>
      </c>
      <c r="P79" s="195">
        <f>'SS23_Order Sheet'!F112</f>
        <v>0</v>
      </c>
      <c r="Q79" s="189">
        <f>'SS23_Order Sheet'!G112</f>
        <v>0</v>
      </c>
      <c r="R79" s="192"/>
      <c r="S79" s="195">
        <f>'SS23_Order Sheet'!E112</f>
        <v>0</v>
      </c>
      <c r="T79" s="269" t="e">
        <f>'SS23_Order Sheet'!H112</f>
        <v>#N/A</v>
      </c>
      <c r="U79" s="258">
        <f>'SS23_Order Sheet'!K112</f>
        <v>0</v>
      </c>
      <c r="V79" s="267" t="e">
        <f t="shared" si="11"/>
        <v>#N/A</v>
      </c>
      <c r="W79" s="234">
        <f>'SS23_Order Sheet'!$H$52</f>
        <v>0.1</v>
      </c>
      <c r="X79" s="267" t="e">
        <f t="shared" si="12"/>
        <v>#N/A</v>
      </c>
      <c r="Y79" s="267" t="e">
        <f t="shared" si="13"/>
        <v>#N/A</v>
      </c>
      <c r="Z79" s="192"/>
      <c r="AA79" s="192"/>
      <c r="AB79" s="218"/>
      <c r="AC79" s="218"/>
      <c r="AD79" s="218"/>
      <c r="AR79" s="219">
        <v>7558</v>
      </c>
      <c r="AS79" s="219" t="s">
        <v>175</v>
      </c>
      <c r="AT79" s="219" t="s">
        <v>176</v>
      </c>
      <c r="AU79" s="219" t="s">
        <v>177</v>
      </c>
      <c r="AV79" s="219">
        <v>13</v>
      </c>
    </row>
    <row r="80" spans="1:55" s="217" customFormat="1" x14ac:dyDescent="0.2">
      <c r="A80" s="245"/>
      <c r="B80" s="192"/>
      <c r="C80" s="221"/>
      <c r="D80" s="189"/>
      <c r="E80" s="189"/>
      <c r="F80" s="189"/>
      <c r="G80" s="221"/>
      <c r="H80" s="192"/>
      <c r="I80" s="271">
        <f>'SS23_Order Sheet'!C113</f>
        <v>79</v>
      </c>
      <c r="J80" s="195"/>
      <c r="K80" s="195"/>
      <c r="L80" s="192">
        <f>'SS23_Order Sheet'!D113</f>
        <v>0</v>
      </c>
      <c r="M80" s="245" t="e">
        <f>VLOOKUP(L80,AR23:AV867,3,FALSE)</f>
        <v>#N/A</v>
      </c>
      <c r="N80" s="193" t="e">
        <f t="shared" si="14"/>
        <v>#N/A</v>
      </c>
      <c r="O80" s="194" t="e">
        <f t="shared" si="15"/>
        <v>#N/A</v>
      </c>
      <c r="P80" s="195">
        <f>'SS23_Order Sheet'!F113</f>
        <v>0</v>
      </c>
      <c r="Q80" s="189">
        <f>'SS23_Order Sheet'!G113</f>
        <v>0</v>
      </c>
      <c r="R80" s="192"/>
      <c r="S80" s="195">
        <f>'SS23_Order Sheet'!E113</f>
        <v>0</v>
      </c>
      <c r="T80" s="269" t="e">
        <f>'SS23_Order Sheet'!H113</f>
        <v>#N/A</v>
      </c>
      <c r="U80" s="258">
        <f>'SS23_Order Sheet'!K113</f>
        <v>0</v>
      </c>
      <c r="V80" s="267" t="e">
        <f t="shared" si="11"/>
        <v>#N/A</v>
      </c>
      <c r="W80" s="234">
        <f>'SS23_Order Sheet'!$H$52</f>
        <v>0.1</v>
      </c>
      <c r="X80" s="267" t="e">
        <f t="shared" si="12"/>
        <v>#N/A</v>
      </c>
      <c r="Y80" s="267" t="e">
        <f t="shared" si="13"/>
        <v>#N/A</v>
      </c>
      <c r="Z80" s="195"/>
      <c r="AA80" s="195"/>
      <c r="AB80" s="195"/>
      <c r="AC80" s="195"/>
      <c r="AD80" s="195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>
        <v>7736</v>
      </c>
      <c r="AS80" s="17" t="s">
        <v>165</v>
      </c>
      <c r="AT80" s="17" t="s">
        <v>166</v>
      </c>
      <c r="AU80" s="17" t="s">
        <v>178</v>
      </c>
      <c r="AV80" s="17">
        <v>17.25</v>
      </c>
      <c r="AW80" s="17"/>
      <c r="AX80" s="17"/>
      <c r="AY80" s="17"/>
      <c r="AZ80" s="17"/>
      <c r="BA80" s="17"/>
      <c r="BB80" s="17"/>
      <c r="BC80" s="17"/>
    </row>
    <row r="81" spans="1:48" x14ac:dyDescent="0.2">
      <c r="A81" s="189"/>
      <c r="B81" s="192"/>
      <c r="C81" s="221"/>
      <c r="D81" s="189"/>
      <c r="E81" s="189"/>
      <c r="F81" s="189"/>
      <c r="G81" s="221"/>
      <c r="H81" s="192"/>
      <c r="I81" s="271">
        <f>'SS23_Order Sheet'!C114</f>
        <v>80</v>
      </c>
      <c r="J81" s="195"/>
      <c r="K81" s="195"/>
      <c r="L81" s="192">
        <f>'SS23_Order Sheet'!D114</f>
        <v>0</v>
      </c>
      <c r="M81" s="245" t="e">
        <f t="shared" ref="M81:M84" si="16">VLOOKUP(L81,AR24:AV868,3,FALSE)</f>
        <v>#N/A</v>
      </c>
      <c r="N81" s="193" t="e">
        <f t="shared" si="14"/>
        <v>#N/A</v>
      </c>
      <c r="O81" s="194" t="e">
        <f t="shared" si="15"/>
        <v>#N/A</v>
      </c>
      <c r="P81" s="195">
        <f>'SS23_Order Sheet'!F114</f>
        <v>0</v>
      </c>
      <c r="Q81" s="189">
        <f>'SS23_Order Sheet'!G114</f>
        <v>0</v>
      </c>
      <c r="R81" s="192"/>
      <c r="S81" s="195">
        <f>'SS23_Order Sheet'!E114</f>
        <v>0</v>
      </c>
      <c r="T81" s="269" t="e">
        <f>'SS23_Order Sheet'!H114</f>
        <v>#N/A</v>
      </c>
      <c r="U81" s="258">
        <f>'SS23_Order Sheet'!K114</f>
        <v>0</v>
      </c>
      <c r="V81" s="267" t="e">
        <f t="shared" ref="V81:V86" si="17">(S81)*(T81+U81)</f>
        <v>#N/A</v>
      </c>
      <c r="W81" s="234">
        <f>'SS23_Order Sheet'!$H$52</f>
        <v>0.1</v>
      </c>
      <c r="X81" s="267" t="e">
        <f t="shared" ref="X81:X86" si="18">(T81+U81)-((T81+U81)*W81)</f>
        <v>#N/A</v>
      </c>
      <c r="Y81" s="267" t="e">
        <f t="shared" ref="Y81:Y86" si="19">X81*S81</f>
        <v>#N/A</v>
      </c>
      <c r="Z81" s="192"/>
      <c r="AA81" s="192"/>
      <c r="AB81" s="189"/>
      <c r="AC81" s="189"/>
      <c r="AD81" s="189"/>
      <c r="AR81">
        <v>7840</v>
      </c>
      <c r="AS81" t="s">
        <v>179</v>
      </c>
      <c r="AT81" t="s">
        <v>180</v>
      </c>
      <c r="AU81" t="s">
        <v>177</v>
      </c>
      <c r="AV81">
        <v>13</v>
      </c>
    </row>
    <row r="82" spans="1:48" x14ac:dyDescent="0.2">
      <c r="A82" s="189"/>
      <c r="B82" s="192"/>
      <c r="C82" s="221"/>
      <c r="D82" s="189"/>
      <c r="E82" s="189"/>
      <c r="F82" s="189"/>
      <c r="G82" s="221"/>
      <c r="H82" s="192"/>
      <c r="I82" s="271">
        <f>'SS23_Order Sheet'!C115</f>
        <v>81</v>
      </c>
      <c r="J82" s="195"/>
      <c r="K82" s="195"/>
      <c r="L82" s="192">
        <f>'SS23_Order Sheet'!D115</f>
        <v>0</v>
      </c>
      <c r="M82" s="245" t="e">
        <f t="shared" si="16"/>
        <v>#N/A</v>
      </c>
      <c r="N82" s="193" t="e">
        <f t="shared" si="14"/>
        <v>#N/A</v>
      </c>
      <c r="O82" s="194" t="e">
        <f t="shared" si="15"/>
        <v>#N/A</v>
      </c>
      <c r="P82" s="195">
        <f>'SS23_Order Sheet'!F115</f>
        <v>0</v>
      </c>
      <c r="Q82" s="189">
        <f>'SS23_Order Sheet'!G115</f>
        <v>0</v>
      </c>
      <c r="R82" s="192"/>
      <c r="S82" s="195">
        <f>'SS23_Order Sheet'!E115</f>
        <v>0</v>
      </c>
      <c r="T82" s="269" t="e">
        <f>'SS23_Order Sheet'!H115</f>
        <v>#N/A</v>
      </c>
      <c r="U82" s="258">
        <f>'SS23_Order Sheet'!K115</f>
        <v>0</v>
      </c>
      <c r="V82" s="267" t="e">
        <f t="shared" si="17"/>
        <v>#N/A</v>
      </c>
      <c r="W82" s="234">
        <f>'SS23_Order Sheet'!$H$52</f>
        <v>0.1</v>
      </c>
      <c r="X82" s="267" t="e">
        <f t="shared" si="18"/>
        <v>#N/A</v>
      </c>
      <c r="Y82" s="267" t="e">
        <f t="shared" si="19"/>
        <v>#N/A</v>
      </c>
      <c r="Z82" s="192"/>
      <c r="AA82" s="192"/>
      <c r="AB82" s="189"/>
      <c r="AC82" s="189"/>
      <c r="AD82" s="189"/>
      <c r="AR82">
        <v>7904</v>
      </c>
      <c r="AS82" t="s">
        <v>170</v>
      </c>
      <c r="AT82" t="s">
        <v>171</v>
      </c>
      <c r="AU82" t="s">
        <v>177</v>
      </c>
      <c r="AV82">
        <v>13</v>
      </c>
    </row>
    <row r="83" spans="1:48" x14ac:dyDescent="0.2">
      <c r="A83" s="189"/>
      <c r="B83" s="192"/>
      <c r="C83" s="221"/>
      <c r="D83" s="189"/>
      <c r="E83" s="189"/>
      <c r="F83" s="189"/>
      <c r="G83" s="221"/>
      <c r="H83" s="192"/>
      <c r="I83" s="271">
        <f>'SS23_Order Sheet'!C116</f>
        <v>82</v>
      </c>
      <c r="J83" s="195"/>
      <c r="K83" s="195"/>
      <c r="L83" s="192">
        <f>'SS23_Order Sheet'!D116</f>
        <v>0</v>
      </c>
      <c r="M83" s="245" t="e">
        <f t="shared" si="16"/>
        <v>#N/A</v>
      </c>
      <c r="N83" s="193" t="e">
        <f t="shared" si="14"/>
        <v>#N/A</v>
      </c>
      <c r="O83" s="194" t="e">
        <f t="shared" si="15"/>
        <v>#N/A</v>
      </c>
      <c r="P83" s="195">
        <f>'SS23_Order Sheet'!F116</f>
        <v>0</v>
      </c>
      <c r="Q83" s="189">
        <f>'SS23_Order Sheet'!G116</f>
        <v>0</v>
      </c>
      <c r="R83" s="192"/>
      <c r="S83" s="195">
        <f>'SS23_Order Sheet'!E116</f>
        <v>0</v>
      </c>
      <c r="T83" s="269" t="e">
        <f>'SS23_Order Sheet'!H116</f>
        <v>#N/A</v>
      </c>
      <c r="U83" s="258">
        <f>'SS23_Order Sheet'!K116</f>
        <v>0</v>
      </c>
      <c r="V83" s="267" t="e">
        <f t="shared" si="17"/>
        <v>#N/A</v>
      </c>
      <c r="W83" s="234">
        <f>'SS23_Order Sheet'!$H$52</f>
        <v>0.1</v>
      </c>
      <c r="X83" s="267" t="e">
        <f t="shared" si="18"/>
        <v>#N/A</v>
      </c>
      <c r="Y83" s="267" t="e">
        <f t="shared" si="19"/>
        <v>#N/A</v>
      </c>
      <c r="Z83" s="192"/>
      <c r="AA83" s="192"/>
      <c r="AB83" s="189"/>
      <c r="AC83" s="189"/>
      <c r="AD83" s="189"/>
      <c r="AR83">
        <v>7906</v>
      </c>
      <c r="AS83" t="s">
        <v>170</v>
      </c>
      <c r="AT83" t="s">
        <v>171</v>
      </c>
      <c r="AU83" t="s">
        <v>47</v>
      </c>
      <c r="AV83">
        <v>13</v>
      </c>
    </row>
    <row r="84" spans="1:48" x14ac:dyDescent="0.2">
      <c r="A84" s="189"/>
      <c r="B84" s="192"/>
      <c r="C84" s="221"/>
      <c r="D84" s="189"/>
      <c r="E84" s="189"/>
      <c r="F84" s="189"/>
      <c r="G84" s="221"/>
      <c r="H84" s="192"/>
      <c r="I84" s="271">
        <f>'SS23_Order Sheet'!C117</f>
        <v>83</v>
      </c>
      <c r="J84" s="195"/>
      <c r="K84" s="195"/>
      <c r="L84" s="192">
        <f>'SS23_Order Sheet'!D117</f>
        <v>0</v>
      </c>
      <c r="M84" s="245" t="e">
        <f t="shared" si="16"/>
        <v>#N/A</v>
      </c>
      <c r="N84" s="193" t="e">
        <f t="shared" si="14"/>
        <v>#N/A</v>
      </c>
      <c r="O84" s="194" t="e">
        <f t="shared" si="15"/>
        <v>#N/A</v>
      </c>
      <c r="P84" s="195">
        <f>'SS23_Order Sheet'!F117</f>
        <v>0</v>
      </c>
      <c r="Q84" s="189">
        <f>'SS23_Order Sheet'!G117</f>
        <v>0</v>
      </c>
      <c r="R84" s="192"/>
      <c r="S84" s="195">
        <f>'SS23_Order Sheet'!E117</f>
        <v>0</v>
      </c>
      <c r="T84" s="269" t="e">
        <f>'SS23_Order Sheet'!H117</f>
        <v>#N/A</v>
      </c>
      <c r="U84" s="258">
        <f>'SS23_Order Sheet'!K117</f>
        <v>0</v>
      </c>
      <c r="V84" s="267" t="e">
        <f t="shared" si="17"/>
        <v>#N/A</v>
      </c>
      <c r="W84" s="234">
        <f>'SS23_Order Sheet'!$H$52</f>
        <v>0.1</v>
      </c>
      <c r="X84" s="267" t="e">
        <f t="shared" si="18"/>
        <v>#N/A</v>
      </c>
      <c r="Y84" s="267" t="e">
        <f t="shared" si="19"/>
        <v>#N/A</v>
      </c>
      <c r="Z84" s="192"/>
      <c r="AA84" s="192"/>
      <c r="AB84" s="189"/>
      <c r="AC84" s="189"/>
      <c r="AD84" s="189"/>
      <c r="AR84">
        <v>7915</v>
      </c>
      <c r="AS84" t="s">
        <v>181</v>
      </c>
      <c r="AT84" t="s">
        <v>182</v>
      </c>
      <c r="AU84" t="s">
        <v>183</v>
      </c>
      <c r="AV84">
        <v>13</v>
      </c>
    </row>
    <row r="85" spans="1:48" x14ac:dyDescent="0.2">
      <c r="A85" s="189"/>
      <c r="B85" s="192"/>
      <c r="C85" s="221"/>
      <c r="D85" s="189"/>
      <c r="E85" s="189"/>
      <c r="F85" s="189"/>
      <c r="G85" s="221"/>
      <c r="H85" s="192"/>
      <c r="I85" s="271">
        <f>'SS23_Order Sheet'!C118</f>
        <v>84</v>
      </c>
      <c r="J85" s="195"/>
      <c r="K85" s="195"/>
      <c r="L85" s="192">
        <f>'SS23_Order Sheet'!D118</f>
        <v>0</v>
      </c>
      <c r="M85" s="245" t="e">
        <f>VLOOKUP(L85,AR28:AV872,3,FALSE)</f>
        <v>#N/A</v>
      </c>
      <c r="N85" s="193" t="e">
        <f t="shared" si="14"/>
        <v>#N/A</v>
      </c>
      <c r="O85" s="194" t="e">
        <f t="shared" si="15"/>
        <v>#N/A</v>
      </c>
      <c r="P85" s="195">
        <f>'SS23_Order Sheet'!F118</f>
        <v>0</v>
      </c>
      <c r="Q85" s="189">
        <f>'SS23_Order Sheet'!G118</f>
        <v>0</v>
      </c>
      <c r="R85" s="192"/>
      <c r="S85" s="195">
        <f>'SS23_Order Sheet'!E118</f>
        <v>0</v>
      </c>
      <c r="T85" s="269" t="e">
        <f>'SS23_Order Sheet'!H118</f>
        <v>#N/A</v>
      </c>
      <c r="U85" s="258">
        <f>'SS23_Order Sheet'!K118</f>
        <v>0</v>
      </c>
      <c r="V85" s="267" t="e">
        <f t="shared" si="17"/>
        <v>#N/A</v>
      </c>
      <c r="W85" s="234">
        <f>'SS23_Order Sheet'!$H$52</f>
        <v>0.1</v>
      </c>
      <c r="X85" s="267" t="e">
        <f t="shared" si="18"/>
        <v>#N/A</v>
      </c>
      <c r="Y85" s="267" t="e">
        <f t="shared" si="19"/>
        <v>#N/A</v>
      </c>
      <c r="Z85" s="192"/>
      <c r="AA85" s="192"/>
      <c r="AB85" s="189"/>
      <c r="AC85" s="189"/>
      <c r="AD85" s="189"/>
      <c r="AR85">
        <v>7920</v>
      </c>
      <c r="AS85" t="s">
        <v>184</v>
      </c>
      <c r="AT85" t="s">
        <v>185</v>
      </c>
      <c r="AU85" t="s">
        <v>47</v>
      </c>
      <c r="AV85">
        <v>13</v>
      </c>
    </row>
    <row r="86" spans="1:48" x14ac:dyDescent="0.2">
      <c r="A86" s="246"/>
      <c r="B86" s="192"/>
      <c r="C86" s="246"/>
      <c r="D86" s="246"/>
      <c r="E86" s="246"/>
      <c r="F86" s="246"/>
      <c r="G86" s="246"/>
      <c r="H86" s="246"/>
      <c r="I86" s="246">
        <f>'SS23_Order Sheet'!C125</f>
        <v>85</v>
      </c>
      <c r="J86" s="246"/>
      <c r="K86" s="246"/>
      <c r="L86" s="246">
        <f>'SS23_Order Sheet'!D125</f>
        <v>0</v>
      </c>
      <c r="M86" s="246" t="e">
        <f>VLOOKUP(L86,AR1:AV873,3,FALSE)</f>
        <v>#N/A</v>
      </c>
      <c r="N86" s="246" t="e">
        <f>VLOOKUP(L86,$AR$1:$AV$873,2,FALSE)</f>
        <v>#N/A</v>
      </c>
      <c r="O86" s="194" t="e">
        <f t="shared" si="15"/>
        <v>#N/A</v>
      </c>
      <c r="P86" s="246">
        <f>'SS23_Order Sheet'!F125</f>
        <v>0</v>
      </c>
      <c r="Q86" s="246">
        <f>'SS23_Order Sheet'!G125</f>
        <v>0</v>
      </c>
      <c r="R86" s="192"/>
      <c r="S86" s="246">
        <f>'SS23_Order Sheet'!E125</f>
        <v>0</v>
      </c>
      <c r="T86" s="266" t="e">
        <f>'SS23_Order Sheet'!H125</f>
        <v>#N/A</v>
      </c>
      <c r="U86" s="266">
        <f>'SS23_Order Sheet'!K125</f>
        <v>0</v>
      </c>
      <c r="V86" s="266" t="e">
        <f t="shared" si="17"/>
        <v>#N/A</v>
      </c>
      <c r="W86" s="249">
        <f>'SS23_Order Sheet'!$H$52</f>
        <v>0.1</v>
      </c>
      <c r="X86" s="266" t="e">
        <f t="shared" si="18"/>
        <v>#N/A</v>
      </c>
      <c r="Y86" s="266" t="e">
        <f t="shared" si="19"/>
        <v>#N/A</v>
      </c>
      <c r="Z86" s="246"/>
      <c r="AA86" s="246"/>
      <c r="AB86" s="246"/>
      <c r="AC86" s="246"/>
      <c r="AD86" s="246"/>
      <c r="AR86">
        <v>7922</v>
      </c>
      <c r="AS86" t="s">
        <v>184</v>
      </c>
      <c r="AT86" t="s">
        <v>185</v>
      </c>
      <c r="AU86" t="s">
        <v>178</v>
      </c>
      <c r="AV86">
        <v>13</v>
      </c>
    </row>
    <row r="87" spans="1:48" x14ac:dyDescent="0.2">
      <c r="A87" s="189"/>
      <c r="B87" s="192"/>
      <c r="C87" s="221"/>
      <c r="D87" s="189"/>
      <c r="E87" s="189"/>
      <c r="F87" s="189"/>
      <c r="G87" s="221"/>
      <c r="H87" s="192"/>
      <c r="I87" s="189">
        <f>'SS23_Order Sheet'!C126</f>
        <v>86</v>
      </c>
      <c r="J87" s="192"/>
      <c r="K87" s="192"/>
      <c r="L87" s="192">
        <f>'SS23_Order Sheet'!D126</f>
        <v>0</v>
      </c>
      <c r="M87" s="189" t="e">
        <f t="shared" ref="M87:M107" si="20">VLOOKUP(L87,AR2:AV874,3,FALSE)</f>
        <v>#N/A</v>
      </c>
      <c r="N87" s="193" t="e">
        <f t="shared" si="14"/>
        <v>#N/A</v>
      </c>
      <c r="O87" s="194" t="e">
        <f t="shared" si="15"/>
        <v>#N/A</v>
      </c>
      <c r="P87" s="195">
        <f>'SS23_Order Sheet'!F126</f>
        <v>0</v>
      </c>
      <c r="Q87" s="189">
        <f>'SS23_Order Sheet'!G126</f>
        <v>0</v>
      </c>
      <c r="R87" s="192"/>
      <c r="S87" s="195">
        <f>'SS23_Order Sheet'!E126</f>
        <v>0</v>
      </c>
      <c r="T87" s="269" t="e">
        <f>'SS23_Order Sheet'!H126</f>
        <v>#N/A</v>
      </c>
      <c r="U87" s="258">
        <f>'SS23_Order Sheet'!K126</f>
        <v>0</v>
      </c>
      <c r="V87" s="267" t="e">
        <f t="shared" ref="V87:V107" si="21">(S87)*(T87+U87)</f>
        <v>#N/A</v>
      </c>
      <c r="W87" s="234">
        <f>'SS23_Order Sheet'!$H$52</f>
        <v>0.1</v>
      </c>
      <c r="X87" s="267" t="e">
        <f t="shared" ref="X87:X107" si="22">(T87+U87)-((T87+U87)*W87)</f>
        <v>#N/A</v>
      </c>
      <c r="Y87" s="267" t="e">
        <f t="shared" ref="Y87:Y107" si="23">X87*S87</f>
        <v>#N/A</v>
      </c>
      <c r="Z87" s="192"/>
      <c r="AA87" s="192"/>
      <c r="AB87" s="189"/>
      <c r="AC87" s="189"/>
      <c r="AD87" s="189"/>
      <c r="AR87">
        <v>7924</v>
      </c>
      <c r="AS87" t="s">
        <v>184</v>
      </c>
      <c r="AT87" t="s">
        <v>185</v>
      </c>
      <c r="AU87" t="s">
        <v>186</v>
      </c>
      <c r="AV87">
        <v>13</v>
      </c>
    </row>
    <row r="88" spans="1:48" x14ac:dyDescent="0.2">
      <c r="A88" s="189"/>
      <c r="B88" s="192"/>
      <c r="C88" s="221"/>
      <c r="D88" s="189"/>
      <c r="E88" s="189"/>
      <c r="F88" s="189"/>
      <c r="G88" s="221"/>
      <c r="H88" s="192"/>
      <c r="I88" s="189">
        <f>'SS23_Order Sheet'!C127</f>
        <v>87</v>
      </c>
      <c r="J88" s="192"/>
      <c r="K88" s="192"/>
      <c r="L88" s="192">
        <f>'SS23_Order Sheet'!D127</f>
        <v>0</v>
      </c>
      <c r="M88" s="189" t="e">
        <f t="shared" si="20"/>
        <v>#N/A</v>
      </c>
      <c r="N88" s="193" t="e">
        <f t="shared" si="14"/>
        <v>#N/A</v>
      </c>
      <c r="O88" s="194" t="e">
        <f t="shared" si="15"/>
        <v>#N/A</v>
      </c>
      <c r="P88" s="195">
        <f>'SS23_Order Sheet'!F127</f>
        <v>0</v>
      </c>
      <c r="Q88" s="189">
        <f>'SS23_Order Sheet'!G127</f>
        <v>0</v>
      </c>
      <c r="R88" s="192"/>
      <c r="S88" s="195">
        <f>'SS23_Order Sheet'!E127</f>
        <v>0</v>
      </c>
      <c r="T88" s="269" t="e">
        <f>'SS23_Order Sheet'!H127</f>
        <v>#N/A</v>
      </c>
      <c r="U88" s="258">
        <f>'SS23_Order Sheet'!K127</f>
        <v>0</v>
      </c>
      <c r="V88" s="267" t="e">
        <f t="shared" si="21"/>
        <v>#N/A</v>
      </c>
      <c r="W88" s="234">
        <f>'SS23_Order Sheet'!$H$52</f>
        <v>0.1</v>
      </c>
      <c r="X88" s="267" t="e">
        <f t="shared" si="22"/>
        <v>#N/A</v>
      </c>
      <c r="Y88" s="267" t="e">
        <f t="shared" si="23"/>
        <v>#N/A</v>
      </c>
      <c r="Z88" s="192"/>
      <c r="AA88" s="192"/>
      <c r="AB88" s="189"/>
      <c r="AC88" s="189"/>
      <c r="AD88" s="189"/>
      <c r="AR88">
        <v>7925</v>
      </c>
      <c r="AS88" t="s">
        <v>184</v>
      </c>
      <c r="AT88" t="s">
        <v>185</v>
      </c>
      <c r="AU88" t="s">
        <v>187</v>
      </c>
      <c r="AV88">
        <v>13</v>
      </c>
    </row>
    <row r="89" spans="1:48" x14ac:dyDescent="0.2">
      <c r="A89" s="189"/>
      <c r="B89" s="192"/>
      <c r="C89" s="221"/>
      <c r="D89" s="189"/>
      <c r="E89" s="189"/>
      <c r="F89" s="189"/>
      <c r="G89" s="221"/>
      <c r="H89" s="192"/>
      <c r="I89" s="189">
        <f>'SS23_Order Sheet'!C128</f>
        <v>88</v>
      </c>
      <c r="J89" s="192"/>
      <c r="K89" s="192"/>
      <c r="L89" s="192">
        <f>'SS23_Order Sheet'!D128</f>
        <v>0</v>
      </c>
      <c r="M89" s="189" t="e">
        <f t="shared" si="20"/>
        <v>#N/A</v>
      </c>
      <c r="N89" s="193" t="e">
        <f t="shared" si="14"/>
        <v>#N/A</v>
      </c>
      <c r="O89" s="194" t="e">
        <f t="shared" si="15"/>
        <v>#N/A</v>
      </c>
      <c r="P89" s="195">
        <f>'SS23_Order Sheet'!F128</f>
        <v>0</v>
      </c>
      <c r="Q89" s="189">
        <f>'SS23_Order Sheet'!G128</f>
        <v>0</v>
      </c>
      <c r="R89" s="192"/>
      <c r="S89" s="195">
        <f>'SS23_Order Sheet'!E128</f>
        <v>0</v>
      </c>
      <c r="T89" s="269" t="e">
        <f>'SS23_Order Sheet'!H128</f>
        <v>#N/A</v>
      </c>
      <c r="U89" s="258">
        <f>'SS23_Order Sheet'!K128</f>
        <v>0</v>
      </c>
      <c r="V89" s="267" t="e">
        <f t="shared" si="21"/>
        <v>#N/A</v>
      </c>
      <c r="W89" s="234">
        <f>'SS23_Order Sheet'!$H$52</f>
        <v>0.1</v>
      </c>
      <c r="X89" s="267" t="e">
        <f t="shared" si="22"/>
        <v>#N/A</v>
      </c>
      <c r="Y89" s="267" t="e">
        <f t="shared" si="23"/>
        <v>#N/A</v>
      </c>
      <c r="Z89" s="192"/>
      <c r="AA89" s="192"/>
      <c r="AB89" s="189"/>
      <c r="AC89" s="189"/>
      <c r="AD89" s="189"/>
      <c r="AR89">
        <v>7935</v>
      </c>
      <c r="AS89" t="s">
        <v>165</v>
      </c>
      <c r="AT89" t="s">
        <v>166</v>
      </c>
      <c r="AU89" t="s">
        <v>47</v>
      </c>
      <c r="AV89">
        <v>17.25</v>
      </c>
    </row>
    <row r="90" spans="1:48" x14ac:dyDescent="0.2">
      <c r="A90" s="189"/>
      <c r="B90" s="192"/>
      <c r="C90" s="221"/>
      <c r="D90" s="189"/>
      <c r="E90" s="189"/>
      <c r="F90" s="189"/>
      <c r="G90" s="221"/>
      <c r="H90" s="192"/>
      <c r="I90" s="189">
        <f>'SS23_Order Sheet'!C129</f>
        <v>89</v>
      </c>
      <c r="J90" s="192"/>
      <c r="K90" s="192"/>
      <c r="L90" s="192">
        <f>'SS23_Order Sheet'!D129</f>
        <v>0</v>
      </c>
      <c r="M90" s="189" t="e">
        <f t="shared" si="20"/>
        <v>#N/A</v>
      </c>
      <c r="N90" s="193" t="e">
        <f t="shared" si="14"/>
        <v>#N/A</v>
      </c>
      <c r="O90" s="194" t="e">
        <f t="shared" si="15"/>
        <v>#N/A</v>
      </c>
      <c r="P90" s="195">
        <f>'SS23_Order Sheet'!F129</f>
        <v>0</v>
      </c>
      <c r="Q90" s="189">
        <f>'SS23_Order Sheet'!G129</f>
        <v>0</v>
      </c>
      <c r="R90" s="192"/>
      <c r="S90" s="195">
        <f>'SS23_Order Sheet'!E129</f>
        <v>0</v>
      </c>
      <c r="T90" s="269" t="e">
        <f>'SS23_Order Sheet'!H129</f>
        <v>#N/A</v>
      </c>
      <c r="U90" s="258">
        <f>'SS23_Order Sheet'!K129</f>
        <v>0</v>
      </c>
      <c r="V90" s="267" t="e">
        <f t="shared" si="21"/>
        <v>#N/A</v>
      </c>
      <c r="W90" s="234">
        <f>'SS23_Order Sheet'!$H$52</f>
        <v>0.1</v>
      </c>
      <c r="X90" s="267" t="e">
        <f t="shared" si="22"/>
        <v>#N/A</v>
      </c>
      <c r="Y90" s="267" t="e">
        <f t="shared" si="23"/>
        <v>#N/A</v>
      </c>
      <c r="Z90" s="192"/>
      <c r="AA90" s="192"/>
      <c r="AB90" s="189"/>
      <c r="AC90" s="189"/>
      <c r="AD90" s="189"/>
      <c r="AR90">
        <v>7936</v>
      </c>
      <c r="AS90" t="s">
        <v>165</v>
      </c>
      <c r="AT90" t="s">
        <v>166</v>
      </c>
      <c r="AU90" t="s">
        <v>188</v>
      </c>
      <c r="AV90">
        <v>17.25</v>
      </c>
    </row>
    <row r="91" spans="1:48" x14ac:dyDescent="0.2">
      <c r="A91" s="189"/>
      <c r="B91" s="192"/>
      <c r="C91" s="221"/>
      <c r="D91" s="189"/>
      <c r="E91" s="189"/>
      <c r="F91" s="189"/>
      <c r="G91" s="221"/>
      <c r="H91" s="192"/>
      <c r="I91" s="189">
        <f>'SS23_Order Sheet'!C130</f>
        <v>90</v>
      </c>
      <c r="J91" s="192"/>
      <c r="K91" s="192"/>
      <c r="L91" s="192">
        <f>'SS23_Order Sheet'!D130</f>
        <v>0</v>
      </c>
      <c r="M91" s="189" t="e">
        <f t="shared" si="20"/>
        <v>#N/A</v>
      </c>
      <c r="N91" s="193" t="e">
        <f t="shared" si="14"/>
        <v>#N/A</v>
      </c>
      <c r="O91" s="194" t="e">
        <f t="shared" si="15"/>
        <v>#N/A</v>
      </c>
      <c r="P91" s="195">
        <f>'SS23_Order Sheet'!F130</f>
        <v>0</v>
      </c>
      <c r="Q91" s="189">
        <f>'SS23_Order Sheet'!G130</f>
        <v>0</v>
      </c>
      <c r="R91" s="192"/>
      <c r="S91" s="195">
        <f>'SS23_Order Sheet'!E130</f>
        <v>0</v>
      </c>
      <c r="T91" s="269" t="e">
        <f>'SS23_Order Sheet'!H130</f>
        <v>#N/A</v>
      </c>
      <c r="U91" s="258">
        <f>'SS23_Order Sheet'!K130</f>
        <v>0</v>
      </c>
      <c r="V91" s="267" t="e">
        <f t="shared" si="21"/>
        <v>#N/A</v>
      </c>
      <c r="W91" s="234">
        <f>'SS23_Order Sheet'!$H$52</f>
        <v>0.1</v>
      </c>
      <c r="X91" s="267" t="e">
        <f t="shared" si="22"/>
        <v>#N/A</v>
      </c>
      <c r="Y91" s="267" t="e">
        <f t="shared" si="23"/>
        <v>#N/A</v>
      </c>
      <c r="Z91" s="192"/>
      <c r="AA91" s="192"/>
      <c r="AB91" s="189"/>
      <c r="AC91" s="189"/>
      <c r="AD91" s="189"/>
      <c r="AR91">
        <v>7970</v>
      </c>
      <c r="AS91" t="s">
        <v>189</v>
      </c>
      <c r="AT91" t="s">
        <v>190</v>
      </c>
      <c r="AU91" t="s">
        <v>177</v>
      </c>
      <c r="AV91">
        <v>11.75</v>
      </c>
    </row>
    <row r="92" spans="1:48" x14ac:dyDescent="0.2">
      <c r="A92" s="189"/>
      <c r="B92" s="192"/>
      <c r="C92" s="221"/>
      <c r="D92" s="189"/>
      <c r="E92" s="189"/>
      <c r="F92" s="189"/>
      <c r="G92" s="221"/>
      <c r="H92" s="192"/>
      <c r="I92" s="189">
        <f>'SS23_Order Sheet'!C131</f>
        <v>91</v>
      </c>
      <c r="J92" s="192"/>
      <c r="K92" s="192"/>
      <c r="L92" s="192">
        <f>'SS23_Order Sheet'!D131</f>
        <v>0</v>
      </c>
      <c r="M92" s="189" t="e">
        <f t="shared" si="20"/>
        <v>#N/A</v>
      </c>
      <c r="N92" s="193" t="e">
        <f t="shared" si="14"/>
        <v>#N/A</v>
      </c>
      <c r="O92" s="194" t="e">
        <f t="shared" si="15"/>
        <v>#N/A</v>
      </c>
      <c r="P92" s="195">
        <f>'SS23_Order Sheet'!F131</f>
        <v>0</v>
      </c>
      <c r="Q92" s="189">
        <f>'SS23_Order Sheet'!G131</f>
        <v>0</v>
      </c>
      <c r="R92" s="192"/>
      <c r="S92" s="195">
        <f>'SS23_Order Sheet'!E131</f>
        <v>0</v>
      </c>
      <c r="T92" s="269" t="e">
        <f>'SS23_Order Sheet'!H131</f>
        <v>#N/A</v>
      </c>
      <c r="U92" s="258">
        <f>'SS23_Order Sheet'!K131</f>
        <v>0</v>
      </c>
      <c r="V92" s="267" t="e">
        <f t="shared" si="21"/>
        <v>#N/A</v>
      </c>
      <c r="W92" s="234">
        <f>'SS23_Order Sheet'!$H$52</f>
        <v>0.1</v>
      </c>
      <c r="X92" s="267" t="e">
        <f t="shared" si="22"/>
        <v>#N/A</v>
      </c>
      <c r="Y92" s="267" t="e">
        <f t="shared" si="23"/>
        <v>#N/A</v>
      </c>
      <c r="Z92" s="192"/>
      <c r="AA92" s="192"/>
      <c r="AB92" s="189"/>
      <c r="AC92" s="189"/>
      <c r="AD92" s="189"/>
      <c r="AR92">
        <v>7971</v>
      </c>
      <c r="AS92" t="s">
        <v>191</v>
      </c>
      <c r="AT92" t="s">
        <v>192</v>
      </c>
      <c r="AU92" t="s">
        <v>169</v>
      </c>
      <c r="AV92">
        <v>11.75</v>
      </c>
    </row>
    <row r="93" spans="1:48" x14ac:dyDescent="0.2">
      <c r="A93" s="189"/>
      <c r="B93" s="192"/>
      <c r="C93" s="221"/>
      <c r="D93" s="189"/>
      <c r="E93" s="189"/>
      <c r="F93" s="189"/>
      <c r="G93" s="221"/>
      <c r="H93" s="192"/>
      <c r="I93" s="189">
        <f>'SS23_Order Sheet'!C132</f>
        <v>92</v>
      </c>
      <c r="J93" s="192"/>
      <c r="K93" s="192"/>
      <c r="L93" s="192">
        <f>'SS23_Order Sheet'!D132</f>
        <v>0</v>
      </c>
      <c r="M93" s="189" t="e">
        <f t="shared" si="20"/>
        <v>#N/A</v>
      </c>
      <c r="N93" s="193" t="e">
        <f t="shared" si="14"/>
        <v>#N/A</v>
      </c>
      <c r="O93" s="194" t="e">
        <f t="shared" si="15"/>
        <v>#N/A</v>
      </c>
      <c r="P93" s="195">
        <f>'SS23_Order Sheet'!F132</f>
        <v>0</v>
      </c>
      <c r="Q93" s="189">
        <f>'SS23_Order Sheet'!G132</f>
        <v>0</v>
      </c>
      <c r="R93" s="192"/>
      <c r="S93" s="195">
        <f>'SS23_Order Sheet'!E132</f>
        <v>0</v>
      </c>
      <c r="T93" s="269" t="e">
        <f>'SS23_Order Sheet'!H132</f>
        <v>#N/A</v>
      </c>
      <c r="U93" s="258">
        <f>'SS23_Order Sheet'!K132</f>
        <v>0</v>
      </c>
      <c r="V93" s="267" t="e">
        <f t="shared" si="21"/>
        <v>#N/A</v>
      </c>
      <c r="W93" s="234">
        <f>'SS23_Order Sheet'!$H$52</f>
        <v>0.1</v>
      </c>
      <c r="X93" s="267" t="e">
        <f t="shared" si="22"/>
        <v>#N/A</v>
      </c>
      <c r="Y93" s="267" t="e">
        <f t="shared" si="23"/>
        <v>#N/A</v>
      </c>
      <c r="Z93" s="192"/>
      <c r="AA93" s="192"/>
      <c r="AB93" s="189"/>
      <c r="AC93" s="189"/>
      <c r="AD93" s="189"/>
      <c r="AR93">
        <v>7986</v>
      </c>
      <c r="AS93" t="s">
        <v>193</v>
      </c>
      <c r="AT93" t="s">
        <v>194</v>
      </c>
      <c r="AU93" t="s">
        <v>195</v>
      </c>
      <c r="AV93">
        <v>11.75</v>
      </c>
    </row>
    <row r="94" spans="1:48" x14ac:dyDescent="0.2">
      <c r="A94" s="189"/>
      <c r="B94" s="192"/>
      <c r="C94" s="221"/>
      <c r="D94" s="189"/>
      <c r="E94" s="189"/>
      <c r="F94" s="189"/>
      <c r="G94" s="221"/>
      <c r="H94" s="192"/>
      <c r="I94" s="189">
        <f>'SS23_Order Sheet'!C133</f>
        <v>93</v>
      </c>
      <c r="J94" s="192"/>
      <c r="K94" s="192"/>
      <c r="L94" s="192">
        <f>'SS23_Order Sheet'!D133</f>
        <v>0</v>
      </c>
      <c r="M94" s="189" t="e">
        <f t="shared" si="20"/>
        <v>#N/A</v>
      </c>
      <c r="N94" s="193" t="e">
        <f t="shared" si="14"/>
        <v>#N/A</v>
      </c>
      <c r="O94" s="194" t="e">
        <f t="shared" si="15"/>
        <v>#N/A</v>
      </c>
      <c r="P94" s="195">
        <f>'SS23_Order Sheet'!F133</f>
        <v>0</v>
      </c>
      <c r="Q94" s="189">
        <f>'SS23_Order Sheet'!G133</f>
        <v>0</v>
      </c>
      <c r="R94" s="192"/>
      <c r="S94" s="195">
        <f>'SS23_Order Sheet'!E133</f>
        <v>0</v>
      </c>
      <c r="T94" s="269" t="e">
        <f>'SS23_Order Sheet'!H133</f>
        <v>#N/A</v>
      </c>
      <c r="U94" s="258">
        <f>'SS23_Order Sheet'!K133</f>
        <v>0</v>
      </c>
      <c r="V94" s="267" t="e">
        <f t="shared" si="21"/>
        <v>#N/A</v>
      </c>
      <c r="W94" s="234">
        <f>'SS23_Order Sheet'!$H$52</f>
        <v>0.1</v>
      </c>
      <c r="X94" s="267" t="e">
        <f t="shared" si="22"/>
        <v>#N/A</v>
      </c>
      <c r="Y94" s="267" t="e">
        <f t="shared" si="23"/>
        <v>#N/A</v>
      </c>
      <c r="Z94" s="192"/>
      <c r="AA94" s="192"/>
      <c r="AB94" s="189"/>
      <c r="AC94" s="189"/>
      <c r="AD94" s="189"/>
      <c r="AR94">
        <v>8025</v>
      </c>
      <c r="AS94" t="s">
        <v>196</v>
      </c>
      <c r="AT94" t="s">
        <v>197</v>
      </c>
      <c r="AU94" t="s">
        <v>198</v>
      </c>
      <c r="AV94">
        <v>13</v>
      </c>
    </row>
    <row r="95" spans="1:48" x14ac:dyDescent="0.2">
      <c r="A95" s="189"/>
      <c r="B95" s="192"/>
      <c r="C95" s="221"/>
      <c r="D95" s="189"/>
      <c r="E95" s="189"/>
      <c r="F95" s="189"/>
      <c r="G95" s="221"/>
      <c r="H95" s="192"/>
      <c r="I95" s="189">
        <f>'SS23_Order Sheet'!C134</f>
        <v>94</v>
      </c>
      <c r="J95" s="192"/>
      <c r="K95" s="192"/>
      <c r="L95" s="192">
        <f>'SS23_Order Sheet'!D134</f>
        <v>0</v>
      </c>
      <c r="M95" s="189" t="e">
        <f t="shared" si="20"/>
        <v>#N/A</v>
      </c>
      <c r="N95" s="193" t="e">
        <f t="shared" si="14"/>
        <v>#N/A</v>
      </c>
      <c r="O95" s="194" t="e">
        <f t="shared" si="15"/>
        <v>#N/A</v>
      </c>
      <c r="P95" s="195">
        <f>'SS23_Order Sheet'!F134</f>
        <v>0</v>
      </c>
      <c r="Q95" s="189">
        <f>'SS23_Order Sheet'!G134</f>
        <v>0</v>
      </c>
      <c r="R95" s="192"/>
      <c r="S95" s="195">
        <f>'SS23_Order Sheet'!E134</f>
        <v>0</v>
      </c>
      <c r="T95" s="269" t="e">
        <f>'SS23_Order Sheet'!H134</f>
        <v>#N/A</v>
      </c>
      <c r="U95" s="258">
        <f>'SS23_Order Sheet'!K134</f>
        <v>0</v>
      </c>
      <c r="V95" s="267" t="e">
        <f t="shared" si="21"/>
        <v>#N/A</v>
      </c>
      <c r="W95" s="234">
        <f>'SS23_Order Sheet'!$H$52</f>
        <v>0.1</v>
      </c>
      <c r="X95" s="267" t="e">
        <f t="shared" si="22"/>
        <v>#N/A</v>
      </c>
      <c r="Y95" s="267" t="e">
        <f t="shared" si="23"/>
        <v>#N/A</v>
      </c>
      <c r="Z95" s="192"/>
      <c r="AA95" s="192"/>
      <c r="AB95" s="189"/>
      <c r="AC95" s="189"/>
      <c r="AD95" s="189"/>
      <c r="AR95">
        <v>8158</v>
      </c>
      <c r="AS95" t="s">
        <v>199</v>
      </c>
      <c r="AT95" t="s">
        <v>200</v>
      </c>
      <c r="AU95" t="s">
        <v>47</v>
      </c>
      <c r="AV95">
        <v>13</v>
      </c>
    </row>
    <row r="96" spans="1:48" x14ac:dyDescent="0.2">
      <c r="A96" s="189"/>
      <c r="B96" s="192"/>
      <c r="C96" s="221"/>
      <c r="D96" s="189"/>
      <c r="E96" s="189"/>
      <c r="F96" s="189"/>
      <c r="G96" s="221"/>
      <c r="H96" s="192"/>
      <c r="I96" s="189">
        <f>'SS23_Order Sheet'!C135</f>
        <v>95</v>
      </c>
      <c r="J96" s="192"/>
      <c r="K96" s="192"/>
      <c r="L96" s="192">
        <f>'SS23_Order Sheet'!D135</f>
        <v>0</v>
      </c>
      <c r="M96" s="189" t="e">
        <f t="shared" si="20"/>
        <v>#N/A</v>
      </c>
      <c r="N96" s="193" t="e">
        <f t="shared" si="14"/>
        <v>#N/A</v>
      </c>
      <c r="O96" s="194" t="e">
        <f t="shared" si="15"/>
        <v>#N/A</v>
      </c>
      <c r="P96" s="195">
        <f>'SS23_Order Sheet'!F135</f>
        <v>0</v>
      </c>
      <c r="Q96" s="189">
        <f>'SS23_Order Sheet'!G135</f>
        <v>0</v>
      </c>
      <c r="R96" s="192"/>
      <c r="S96" s="195">
        <f>'SS23_Order Sheet'!E135</f>
        <v>0</v>
      </c>
      <c r="T96" s="269" t="e">
        <f>'SS23_Order Sheet'!H135</f>
        <v>#N/A</v>
      </c>
      <c r="U96" s="258">
        <f>'SS23_Order Sheet'!K135</f>
        <v>0</v>
      </c>
      <c r="V96" s="267" t="e">
        <f t="shared" si="21"/>
        <v>#N/A</v>
      </c>
      <c r="W96" s="234">
        <f>'SS23_Order Sheet'!$H$52</f>
        <v>0.1</v>
      </c>
      <c r="X96" s="267" t="e">
        <f t="shared" si="22"/>
        <v>#N/A</v>
      </c>
      <c r="Y96" s="267" t="e">
        <f t="shared" si="23"/>
        <v>#N/A</v>
      </c>
      <c r="Z96" s="192"/>
      <c r="AA96" s="192"/>
      <c r="AB96" s="189"/>
      <c r="AC96" s="189"/>
      <c r="AD96" s="189"/>
      <c r="AR96">
        <v>8163</v>
      </c>
      <c r="AS96" t="s">
        <v>201</v>
      </c>
      <c r="AT96" t="s">
        <v>202</v>
      </c>
      <c r="AU96" t="s">
        <v>161</v>
      </c>
      <c r="AV96">
        <v>17.25</v>
      </c>
    </row>
    <row r="97" spans="1:48" x14ac:dyDescent="0.2">
      <c r="A97" s="189"/>
      <c r="B97" s="192"/>
      <c r="C97" s="221"/>
      <c r="D97" s="189"/>
      <c r="E97" s="189"/>
      <c r="F97" s="189"/>
      <c r="G97" s="221"/>
      <c r="H97" s="192"/>
      <c r="I97" s="189">
        <f>'SS23_Order Sheet'!C136</f>
        <v>96</v>
      </c>
      <c r="J97" s="192"/>
      <c r="K97" s="192"/>
      <c r="L97" s="192">
        <f>'SS23_Order Sheet'!D136</f>
        <v>0</v>
      </c>
      <c r="M97" s="189" t="e">
        <f t="shared" si="20"/>
        <v>#N/A</v>
      </c>
      <c r="N97" s="193" t="e">
        <f t="shared" si="14"/>
        <v>#N/A</v>
      </c>
      <c r="O97" s="194" t="e">
        <f t="shared" si="15"/>
        <v>#N/A</v>
      </c>
      <c r="P97" s="195">
        <f>'SS23_Order Sheet'!F136</f>
        <v>0</v>
      </c>
      <c r="Q97" s="189">
        <f>'SS23_Order Sheet'!G136</f>
        <v>0</v>
      </c>
      <c r="R97" s="192"/>
      <c r="S97" s="195">
        <f>'SS23_Order Sheet'!E136</f>
        <v>0</v>
      </c>
      <c r="T97" s="269" t="e">
        <f>'SS23_Order Sheet'!H136</f>
        <v>#N/A</v>
      </c>
      <c r="U97" s="258">
        <f>'SS23_Order Sheet'!K136</f>
        <v>0</v>
      </c>
      <c r="V97" s="267" t="e">
        <f t="shared" si="21"/>
        <v>#N/A</v>
      </c>
      <c r="W97" s="234">
        <f>'SS23_Order Sheet'!$H$52</f>
        <v>0.1</v>
      </c>
      <c r="X97" s="267" t="e">
        <f t="shared" si="22"/>
        <v>#N/A</v>
      </c>
      <c r="Y97" s="267" t="e">
        <f t="shared" si="23"/>
        <v>#N/A</v>
      </c>
      <c r="Z97" s="192"/>
      <c r="AA97" s="192"/>
      <c r="AB97" s="189"/>
      <c r="AC97" s="189"/>
      <c r="AD97" s="189"/>
      <c r="AR97">
        <v>8171</v>
      </c>
      <c r="AS97" t="s">
        <v>203</v>
      </c>
      <c r="AT97" t="s">
        <v>204</v>
      </c>
      <c r="AU97" t="s">
        <v>183</v>
      </c>
      <c r="AV97">
        <v>13</v>
      </c>
    </row>
    <row r="98" spans="1:48" x14ac:dyDescent="0.2">
      <c r="A98" s="189"/>
      <c r="B98" s="192"/>
      <c r="C98" s="221"/>
      <c r="D98" s="189"/>
      <c r="E98" s="189"/>
      <c r="F98" s="189"/>
      <c r="G98" s="221"/>
      <c r="H98" s="192"/>
      <c r="I98" s="189">
        <f>'SS23_Order Sheet'!C137</f>
        <v>97</v>
      </c>
      <c r="J98" s="192"/>
      <c r="K98" s="192"/>
      <c r="L98" s="192">
        <f>'SS23_Order Sheet'!D137</f>
        <v>0</v>
      </c>
      <c r="M98" s="189" t="e">
        <f t="shared" si="20"/>
        <v>#N/A</v>
      </c>
      <c r="N98" s="193" t="e">
        <f t="shared" si="14"/>
        <v>#N/A</v>
      </c>
      <c r="O98" s="194" t="e">
        <f t="shared" si="15"/>
        <v>#N/A</v>
      </c>
      <c r="P98" s="195">
        <f>'SS23_Order Sheet'!F137</f>
        <v>0</v>
      </c>
      <c r="Q98" s="189">
        <f>'SS23_Order Sheet'!G137</f>
        <v>0</v>
      </c>
      <c r="R98" s="192"/>
      <c r="S98" s="195">
        <f>'SS23_Order Sheet'!E137</f>
        <v>0</v>
      </c>
      <c r="T98" s="269" t="e">
        <f>'SS23_Order Sheet'!H137</f>
        <v>#N/A</v>
      </c>
      <c r="U98" s="258">
        <f>'SS23_Order Sheet'!K137</f>
        <v>0</v>
      </c>
      <c r="V98" s="267" t="e">
        <f t="shared" si="21"/>
        <v>#N/A</v>
      </c>
      <c r="W98" s="234">
        <f>'SS23_Order Sheet'!$H$52</f>
        <v>0.1</v>
      </c>
      <c r="X98" s="267" t="e">
        <f t="shared" si="22"/>
        <v>#N/A</v>
      </c>
      <c r="Y98" s="267" t="e">
        <f t="shared" si="23"/>
        <v>#N/A</v>
      </c>
      <c r="Z98" s="192"/>
      <c r="AA98" s="192"/>
      <c r="AB98" s="189"/>
      <c r="AC98" s="189"/>
      <c r="AD98" s="189"/>
      <c r="AR98">
        <v>8177</v>
      </c>
      <c r="AS98" t="s">
        <v>205</v>
      </c>
      <c r="AT98" t="s">
        <v>206</v>
      </c>
      <c r="AU98" t="s">
        <v>161</v>
      </c>
      <c r="AV98">
        <v>13</v>
      </c>
    </row>
    <row r="99" spans="1:48" x14ac:dyDescent="0.2">
      <c r="A99" s="189"/>
      <c r="B99" s="192"/>
      <c r="C99" s="221"/>
      <c r="D99" s="189"/>
      <c r="E99" s="189"/>
      <c r="F99" s="189"/>
      <c r="G99" s="221"/>
      <c r="H99" s="192"/>
      <c r="I99" s="189">
        <f>'SS23_Order Sheet'!C138</f>
        <v>98</v>
      </c>
      <c r="J99" s="192"/>
      <c r="K99" s="192"/>
      <c r="L99" s="192">
        <f>'SS23_Order Sheet'!D138</f>
        <v>0</v>
      </c>
      <c r="M99" s="189" t="e">
        <f t="shared" si="20"/>
        <v>#N/A</v>
      </c>
      <c r="N99" s="193" t="e">
        <f t="shared" si="14"/>
        <v>#N/A</v>
      </c>
      <c r="O99" s="194" t="e">
        <f t="shared" si="15"/>
        <v>#N/A</v>
      </c>
      <c r="P99" s="195">
        <f>'SS23_Order Sheet'!F138</f>
        <v>0</v>
      </c>
      <c r="Q99" s="189">
        <f>'SS23_Order Sheet'!G138</f>
        <v>0</v>
      </c>
      <c r="R99" s="192"/>
      <c r="S99" s="195">
        <f>'SS23_Order Sheet'!E138</f>
        <v>0</v>
      </c>
      <c r="T99" s="269" t="e">
        <f>'SS23_Order Sheet'!H138</f>
        <v>#N/A</v>
      </c>
      <c r="U99" s="258">
        <f>'SS23_Order Sheet'!K138</f>
        <v>0</v>
      </c>
      <c r="V99" s="267" t="e">
        <f t="shared" si="21"/>
        <v>#N/A</v>
      </c>
      <c r="W99" s="234">
        <f>'SS23_Order Sheet'!$H$52</f>
        <v>0.1</v>
      </c>
      <c r="X99" s="267" t="e">
        <f t="shared" si="22"/>
        <v>#N/A</v>
      </c>
      <c r="Y99" s="267" t="e">
        <f t="shared" si="23"/>
        <v>#N/A</v>
      </c>
      <c r="Z99" s="192"/>
      <c r="AA99" s="192"/>
      <c r="AB99" s="189"/>
      <c r="AC99" s="189"/>
      <c r="AD99" s="189"/>
      <c r="AR99">
        <v>8187</v>
      </c>
      <c r="AS99" t="s">
        <v>207</v>
      </c>
      <c r="AT99" t="s">
        <v>208</v>
      </c>
      <c r="AU99" t="s">
        <v>47</v>
      </c>
      <c r="AV99">
        <v>13</v>
      </c>
    </row>
    <row r="100" spans="1:48" x14ac:dyDescent="0.2">
      <c r="A100" s="189"/>
      <c r="B100" s="192"/>
      <c r="C100" s="221"/>
      <c r="D100" s="189"/>
      <c r="E100" s="189"/>
      <c r="F100" s="189"/>
      <c r="G100" s="221"/>
      <c r="H100" s="192"/>
      <c r="I100" s="189">
        <f>'SS23_Order Sheet'!C139</f>
        <v>99</v>
      </c>
      <c r="J100" s="192"/>
      <c r="K100" s="192"/>
      <c r="L100" s="192">
        <f>'SS23_Order Sheet'!D139</f>
        <v>0</v>
      </c>
      <c r="M100" s="189" t="e">
        <f t="shared" si="20"/>
        <v>#N/A</v>
      </c>
      <c r="N100" s="193" t="e">
        <f t="shared" si="14"/>
        <v>#N/A</v>
      </c>
      <c r="O100" s="194" t="e">
        <f t="shared" si="15"/>
        <v>#N/A</v>
      </c>
      <c r="P100" s="195">
        <f>'SS23_Order Sheet'!F139</f>
        <v>0</v>
      </c>
      <c r="Q100" s="189">
        <f>'SS23_Order Sheet'!G139</f>
        <v>0</v>
      </c>
      <c r="R100" s="192"/>
      <c r="S100" s="195">
        <f>'SS23_Order Sheet'!E139</f>
        <v>0</v>
      </c>
      <c r="T100" s="269" t="e">
        <f>'SS23_Order Sheet'!H139</f>
        <v>#N/A</v>
      </c>
      <c r="U100" s="258">
        <f>'SS23_Order Sheet'!K139</f>
        <v>0</v>
      </c>
      <c r="V100" s="267" t="e">
        <f t="shared" si="21"/>
        <v>#N/A</v>
      </c>
      <c r="W100" s="234">
        <f>'SS23_Order Sheet'!$H$52</f>
        <v>0.1</v>
      </c>
      <c r="X100" s="267" t="e">
        <f t="shared" si="22"/>
        <v>#N/A</v>
      </c>
      <c r="Y100" s="267" t="e">
        <f t="shared" si="23"/>
        <v>#N/A</v>
      </c>
      <c r="Z100" s="192"/>
      <c r="AA100" s="192"/>
      <c r="AB100" s="189"/>
      <c r="AC100" s="189"/>
      <c r="AD100" s="189"/>
      <c r="AR100">
        <v>8189</v>
      </c>
      <c r="AS100" t="s">
        <v>209</v>
      </c>
      <c r="AT100" t="s">
        <v>210</v>
      </c>
      <c r="AU100" t="s">
        <v>161</v>
      </c>
      <c r="AV100">
        <v>13</v>
      </c>
    </row>
    <row r="101" spans="1:48" x14ac:dyDescent="0.2">
      <c r="A101" s="189"/>
      <c r="B101" s="192"/>
      <c r="C101" s="221"/>
      <c r="D101" s="189"/>
      <c r="E101" s="189"/>
      <c r="F101" s="189"/>
      <c r="G101" s="221"/>
      <c r="H101" s="192"/>
      <c r="I101" s="189">
        <f>'SS23_Order Sheet'!C140</f>
        <v>100</v>
      </c>
      <c r="J101" s="192"/>
      <c r="K101" s="192"/>
      <c r="L101" s="192">
        <f>'SS23_Order Sheet'!D140</f>
        <v>0</v>
      </c>
      <c r="M101" s="189" t="e">
        <f t="shared" si="20"/>
        <v>#N/A</v>
      </c>
      <c r="N101" s="193" t="e">
        <f t="shared" si="14"/>
        <v>#N/A</v>
      </c>
      <c r="O101" s="194" t="e">
        <f t="shared" si="15"/>
        <v>#N/A</v>
      </c>
      <c r="P101" s="195">
        <f>'SS23_Order Sheet'!F140</f>
        <v>0</v>
      </c>
      <c r="Q101" s="189">
        <f>'SS23_Order Sheet'!G140</f>
        <v>0</v>
      </c>
      <c r="R101" s="192"/>
      <c r="S101" s="195">
        <f>'SS23_Order Sheet'!E140</f>
        <v>0</v>
      </c>
      <c r="T101" s="269" t="e">
        <f>'SS23_Order Sheet'!H140</f>
        <v>#N/A</v>
      </c>
      <c r="U101" s="258">
        <f>'SS23_Order Sheet'!K140</f>
        <v>0</v>
      </c>
      <c r="V101" s="267" t="e">
        <f t="shared" si="21"/>
        <v>#N/A</v>
      </c>
      <c r="W101" s="234">
        <f>'SS23_Order Sheet'!$H$52</f>
        <v>0.1</v>
      </c>
      <c r="X101" s="267" t="e">
        <f t="shared" si="22"/>
        <v>#N/A</v>
      </c>
      <c r="Y101" s="267" t="e">
        <f t="shared" si="23"/>
        <v>#N/A</v>
      </c>
      <c r="Z101" s="192"/>
      <c r="AA101" s="192"/>
      <c r="AB101" s="189"/>
      <c r="AC101" s="189"/>
      <c r="AD101" s="189"/>
      <c r="AR101">
        <v>8191</v>
      </c>
      <c r="AS101" t="s">
        <v>211</v>
      </c>
      <c r="AT101" t="s">
        <v>212</v>
      </c>
      <c r="AU101" t="s">
        <v>213</v>
      </c>
      <c r="AV101">
        <v>13</v>
      </c>
    </row>
    <row r="102" spans="1:48" x14ac:dyDescent="0.2">
      <c r="A102" s="189"/>
      <c r="B102" s="192"/>
      <c r="C102" s="221"/>
      <c r="D102" s="189"/>
      <c r="E102" s="189"/>
      <c r="F102" s="189"/>
      <c r="G102" s="221"/>
      <c r="H102" s="192"/>
      <c r="I102" s="189">
        <f>'SS23_Order Sheet'!C141</f>
        <v>101</v>
      </c>
      <c r="J102" s="192"/>
      <c r="K102" s="192"/>
      <c r="L102" s="192">
        <f>'SS23_Order Sheet'!D141</f>
        <v>0</v>
      </c>
      <c r="M102" s="189" t="e">
        <f t="shared" si="20"/>
        <v>#N/A</v>
      </c>
      <c r="N102" s="193" t="e">
        <f t="shared" si="14"/>
        <v>#N/A</v>
      </c>
      <c r="O102" s="194" t="e">
        <f t="shared" si="15"/>
        <v>#N/A</v>
      </c>
      <c r="P102" s="195">
        <f>'SS23_Order Sheet'!F141</f>
        <v>0</v>
      </c>
      <c r="Q102" s="189">
        <f>'SS23_Order Sheet'!G141</f>
        <v>0</v>
      </c>
      <c r="R102" s="192"/>
      <c r="S102" s="195">
        <f>'SS23_Order Sheet'!E141</f>
        <v>0</v>
      </c>
      <c r="T102" s="269" t="e">
        <f>'SS23_Order Sheet'!H141</f>
        <v>#N/A</v>
      </c>
      <c r="U102" s="258">
        <f>'SS23_Order Sheet'!K141</f>
        <v>0</v>
      </c>
      <c r="V102" s="267" t="e">
        <f t="shared" si="21"/>
        <v>#N/A</v>
      </c>
      <c r="W102" s="234">
        <f>'SS23_Order Sheet'!$H$52</f>
        <v>0.1</v>
      </c>
      <c r="X102" s="267" t="e">
        <f t="shared" si="22"/>
        <v>#N/A</v>
      </c>
      <c r="Y102" s="267" t="e">
        <f t="shared" si="23"/>
        <v>#N/A</v>
      </c>
      <c r="Z102" s="192"/>
      <c r="AA102" s="192"/>
      <c r="AB102" s="189"/>
      <c r="AC102" s="189"/>
      <c r="AD102" s="189"/>
      <c r="AR102">
        <v>8192</v>
      </c>
      <c r="AS102" t="s">
        <v>214</v>
      </c>
      <c r="AT102" t="s">
        <v>215</v>
      </c>
      <c r="AU102" t="s">
        <v>216</v>
      </c>
      <c r="AV102">
        <v>13</v>
      </c>
    </row>
    <row r="103" spans="1:48" x14ac:dyDescent="0.2">
      <c r="A103" s="189"/>
      <c r="B103" s="192"/>
      <c r="C103" s="221"/>
      <c r="D103" s="189"/>
      <c r="E103" s="189"/>
      <c r="F103" s="189"/>
      <c r="G103" s="221"/>
      <c r="H103" s="192"/>
      <c r="I103" s="189">
        <f>'SS23_Order Sheet'!C142</f>
        <v>102</v>
      </c>
      <c r="J103" s="192"/>
      <c r="K103" s="192"/>
      <c r="L103" s="192">
        <f>'SS23_Order Sheet'!D142</f>
        <v>0</v>
      </c>
      <c r="M103" s="189" t="e">
        <f t="shared" si="20"/>
        <v>#N/A</v>
      </c>
      <c r="N103" s="193" t="e">
        <f t="shared" si="14"/>
        <v>#N/A</v>
      </c>
      <c r="O103" s="194" t="e">
        <f t="shared" si="15"/>
        <v>#N/A</v>
      </c>
      <c r="P103" s="195">
        <f>'SS23_Order Sheet'!F142</f>
        <v>0</v>
      </c>
      <c r="Q103" s="189">
        <f>'SS23_Order Sheet'!G142</f>
        <v>0</v>
      </c>
      <c r="R103" s="192"/>
      <c r="S103" s="195">
        <f>'SS23_Order Sheet'!E142</f>
        <v>0</v>
      </c>
      <c r="T103" s="269" t="e">
        <f>'SS23_Order Sheet'!H142</f>
        <v>#N/A</v>
      </c>
      <c r="U103" s="258">
        <f>'SS23_Order Sheet'!K142</f>
        <v>0</v>
      </c>
      <c r="V103" s="267" t="e">
        <f t="shared" si="21"/>
        <v>#N/A</v>
      </c>
      <c r="W103" s="234">
        <f>'SS23_Order Sheet'!$H$52</f>
        <v>0.1</v>
      </c>
      <c r="X103" s="267" t="e">
        <f t="shared" si="22"/>
        <v>#N/A</v>
      </c>
      <c r="Y103" s="267" t="e">
        <f t="shared" si="23"/>
        <v>#N/A</v>
      </c>
      <c r="Z103" s="192"/>
      <c r="AA103" s="192"/>
      <c r="AB103" s="189"/>
      <c r="AC103" s="189"/>
      <c r="AD103" s="189"/>
      <c r="AR103">
        <v>8197</v>
      </c>
      <c r="AS103" t="s">
        <v>217</v>
      </c>
      <c r="AT103" t="s">
        <v>218</v>
      </c>
      <c r="AU103" t="s">
        <v>219</v>
      </c>
      <c r="AV103">
        <v>13</v>
      </c>
    </row>
    <row r="104" spans="1:48" x14ac:dyDescent="0.2">
      <c r="A104" s="189"/>
      <c r="B104" s="192"/>
      <c r="C104" s="221"/>
      <c r="D104" s="189"/>
      <c r="E104" s="189"/>
      <c r="F104" s="189"/>
      <c r="G104" s="221"/>
      <c r="H104" s="192"/>
      <c r="I104" s="189">
        <f>'SS23_Order Sheet'!C143</f>
        <v>103</v>
      </c>
      <c r="J104" s="192"/>
      <c r="K104" s="192"/>
      <c r="L104" s="192">
        <f>'SS23_Order Sheet'!D143</f>
        <v>0</v>
      </c>
      <c r="M104" s="189" t="e">
        <f t="shared" si="20"/>
        <v>#N/A</v>
      </c>
      <c r="N104" s="193" t="e">
        <f t="shared" si="14"/>
        <v>#N/A</v>
      </c>
      <c r="O104" s="194" t="e">
        <f t="shared" si="15"/>
        <v>#N/A</v>
      </c>
      <c r="P104" s="195">
        <f>'SS23_Order Sheet'!F143</f>
        <v>0</v>
      </c>
      <c r="Q104" s="189">
        <f>'SS23_Order Sheet'!G143</f>
        <v>0</v>
      </c>
      <c r="R104" s="192"/>
      <c r="S104" s="195">
        <f>'SS23_Order Sheet'!E143</f>
        <v>0</v>
      </c>
      <c r="T104" s="269" t="e">
        <f>'SS23_Order Sheet'!H143</f>
        <v>#N/A</v>
      </c>
      <c r="U104" s="258">
        <f>'SS23_Order Sheet'!K143</f>
        <v>0</v>
      </c>
      <c r="V104" s="267" t="e">
        <f t="shared" si="21"/>
        <v>#N/A</v>
      </c>
      <c r="W104" s="234">
        <f>'SS23_Order Sheet'!$H$52</f>
        <v>0.1</v>
      </c>
      <c r="X104" s="267" t="e">
        <f t="shared" si="22"/>
        <v>#N/A</v>
      </c>
      <c r="Y104" s="267" t="e">
        <f t="shared" si="23"/>
        <v>#N/A</v>
      </c>
      <c r="Z104" s="192"/>
      <c r="AA104" s="192"/>
      <c r="AB104" s="189"/>
      <c r="AC104" s="189"/>
      <c r="AD104" s="189"/>
      <c r="AR104">
        <v>8204</v>
      </c>
      <c r="AS104" t="s">
        <v>220</v>
      </c>
      <c r="AT104" t="s">
        <v>221</v>
      </c>
      <c r="AU104" t="s">
        <v>183</v>
      </c>
      <c r="AV104">
        <v>13</v>
      </c>
    </row>
    <row r="105" spans="1:48" x14ac:dyDescent="0.2">
      <c r="A105" s="189"/>
      <c r="B105" s="192"/>
      <c r="C105" s="221"/>
      <c r="D105" s="189"/>
      <c r="E105" s="189"/>
      <c r="F105" s="189"/>
      <c r="G105" s="221"/>
      <c r="H105" s="192"/>
      <c r="I105" s="189">
        <f>'SS23_Order Sheet'!C144</f>
        <v>104</v>
      </c>
      <c r="J105" s="192"/>
      <c r="K105" s="192"/>
      <c r="L105" s="192">
        <f>'SS23_Order Sheet'!D144</f>
        <v>0</v>
      </c>
      <c r="M105" s="189" t="e">
        <f t="shared" si="20"/>
        <v>#N/A</v>
      </c>
      <c r="N105" s="193" t="e">
        <f t="shared" si="14"/>
        <v>#N/A</v>
      </c>
      <c r="O105" s="194" t="e">
        <f t="shared" si="15"/>
        <v>#N/A</v>
      </c>
      <c r="P105" s="195">
        <f>'SS23_Order Sheet'!F144</f>
        <v>0</v>
      </c>
      <c r="Q105" s="189">
        <f>'SS23_Order Sheet'!G144</f>
        <v>0</v>
      </c>
      <c r="R105" s="192"/>
      <c r="S105" s="195">
        <f>'SS23_Order Sheet'!E144</f>
        <v>0</v>
      </c>
      <c r="T105" s="269" t="e">
        <f>'SS23_Order Sheet'!H144</f>
        <v>#N/A</v>
      </c>
      <c r="U105" s="258">
        <f>'SS23_Order Sheet'!K144</f>
        <v>0</v>
      </c>
      <c r="V105" s="267" t="e">
        <f t="shared" si="21"/>
        <v>#N/A</v>
      </c>
      <c r="W105" s="234">
        <f>'SS23_Order Sheet'!$H$52</f>
        <v>0.1</v>
      </c>
      <c r="X105" s="267" t="e">
        <f t="shared" si="22"/>
        <v>#N/A</v>
      </c>
      <c r="Y105" s="267" t="e">
        <f t="shared" si="23"/>
        <v>#N/A</v>
      </c>
      <c r="Z105" s="192"/>
      <c r="AA105" s="192"/>
      <c r="AB105" s="189"/>
      <c r="AC105" s="189"/>
      <c r="AD105" s="189"/>
      <c r="AR105">
        <v>8205</v>
      </c>
      <c r="AS105" t="s">
        <v>220</v>
      </c>
      <c r="AT105" t="s">
        <v>221</v>
      </c>
      <c r="AU105" t="s">
        <v>222</v>
      </c>
      <c r="AV105">
        <v>13</v>
      </c>
    </row>
    <row r="106" spans="1:48" x14ac:dyDescent="0.2">
      <c r="A106" s="189"/>
      <c r="B106" s="192"/>
      <c r="C106" s="221"/>
      <c r="D106" s="189"/>
      <c r="E106" s="189"/>
      <c r="F106" s="189"/>
      <c r="G106" s="221"/>
      <c r="H106" s="192"/>
      <c r="I106" s="189">
        <f>'SS23_Order Sheet'!C145</f>
        <v>105</v>
      </c>
      <c r="J106" s="192"/>
      <c r="K106" s="192"/>
      <c r="L106" s="192">
        <f>'SS23_Order Sheet'!D145</f>
        <v>0</v>
      </c>
      <c r="M106" s="189" t="e">
        <f t="shared" si="20"/>
        <v>#N/A</v>
      </c>
      <c r="N106" s="193" t="e">
        <f t="shared" si="14"/>
        <v>#N/A</v>
      </c>
      <c r="O106" s="194" t="e">
        <f t="shared" si="15"/>
        <v>#N/A</v>
      </c>
      <c r="P106" s="195">
        <f>'SS23_Order Sheet'!F145</f>
        <v>0</v>
      </c>
      <c r="Q106" s="189">
        <f>'SS23_Order Sheet'!G145</f>
        <v>0</v>
      </c>
      <c r="R106" s="192"/>
      <c r="S106" s="195">
        <f>'SS23_Order Sheet'!E145</f>
        <v>0</v>
      </c>
      <c r="T106" s="269" t="e">
        <f>'SS23_Order Sheet'!H145</f>
        <v>#N/A</v>
      </c>
      <c r="U106" s="258">
        <f>'SS23_Order Sheet'!K145</f>
        <v>0</v>
      </c>
      <c r="V106" s="267" t="e">
        <f t="shared" si="21"/>
        <v>#N/A</v>
      </c>
      <c r="W106" s="234">
        <f>'SS23_Order Sheet'!$H$52</f>
        <v>0.1</v>
      </c>
      <c r="X106" s="267" t="e">
        <f t="shared" si="22"/>
        <v>#N/A</v>
      </c>
      <c r="Y106" s="267" t="e">
        <f t="shared" si="23"/>
        <v>#N/A</v>
      </c>
      <c r="Z106" s="192"/>
      <c r="AA106" s="192"/>
      <c r="AB106" s="189"/>
      <c r="AC106" s="189"/>
      <c r="AD106" s="189"/>
      <c r="AR106">
        <v>8208</v>
      </c>
      <c r="AS106" t="s">
        <v>170</v>
      </c>
      <c r="AT106" t="s">
        <v>171</v>
      </c>
      <c r="AU106" t="s">
        <v>223</v>
      </c>
      <c r="AV106">
        <v>13</v>
      </c>
    </row>
    <row r="107" spans="1:48" x14ac:dyDescent="0.2">
      <c r="A107" s="189"/>
      <c r="B107" s="192"/>
      <c r="C107" s="221"/>
      <c r="D107" s="189"/>
      <c r="E107" s="189"/>
      <c r="F107" s="189"/>
      <c r="G107" s="221"/>
      <c r="H107" s="192"/>
      <c r="I107" s="189">
        <f>'SS23_Order Sheet'!C146</f>
        <v>106</v>
      </c>
      <c r="J107" s="192"/>
      <c r="K107" s="192"/>
      <c r="L107" s="192">
        <f>'SS23_Order Sheet'!D146</f>
        <v>0</v>
      </c>
      <c r="M107" s="189" t="e">
        <f t="shared" si="20"/>
        <v>#N/A</v>
      </c>
      <c r="N107" s="193" t="e">
        <f t="shared" si="14"/>
        <v>#N/A</v>
      </c>
      <c r="O107" s="194" t="e">
        <f t="shared" si="15"/>
        <v>#N/A</v>
      </c>
      <c r="P107" s="195">
        <f>'SS23_Order Sheet'!F146</f>
        <v>0</v>
      </c>
      <c r="Q107" s="189">
        <f>'SS23_Order Sheet'!G146</f>
        <v>0</v>
      </c>
      <c r="R107" s="192"/>
      <c r="S107" s="195">
        <f>'SS23_Order Sheet'!E146</f>
        <v>0</v>
      </c>
      <c r="T107" s="269" t="e">
        <f>'SS23_Order Sheet'!H146</f>
        <v>#N/A</v>
      </c>
      <c r="U107" s="258">
        <f>'SS23_Order Sheet'!K146</f>
        <v>0</v>
      </c>
      <c r="V107" s="267" t="e">
        <f t="shared" si="21"/>
        <v>#N/A</v>
      </c>
      <c r="W107" s="234">
        <f>'SS23_Order Sheet'!$H$52</f>
        <v>0.1</v>
      </c>
      <c r="X107" s="267" t="e">
        <f t="shared" si="22"/>
        <v>#N/A</v>
      </c>
      <c r="Y107" s="267" t="e">
        <f t="shared" si="23"/>
        <v>#N/A</v>
      </c>
      <c r="Z107" s="192"/>
      <c r="AA107" s="192"/>
      <c r="AB107" s="189"/>
      <c r="AC107" s="189"/>
      <c r="AD107" s="189"/>
      <c r="AR107">
        <v>8214</v>
      </c>
      <c r="AS107" t="s">
        <v>165</v>
      </c>
      <c r="AT107" t="s">
        <v>166</v>
      </c>
      <c r="AU107" t="s">
        <v>177</v>
      </c>
      <c r="AV107">
        <v>17.25</v>
      </c>
    </row>
    <row r="108" spans="1:48" x14ac:dyDescent="0.2">
      <c r="A108" s="189"/>
      <c r="B108" s="192"/>
      <c r="C108" s="221"/>
      <c r="D108" s="189"/>
      <c r="E108" s="189"/>
      <c r="F108" s="189"/>
      <c r="G108" s="221"/>
      <c r="H108" s="192"/>
      <c r="I108" s="189">
        <f>'SS23_Order Sheet'!C147</f>
        <v>107</v>
      </c>
      <c r="J108" s="192"/>
      <c r="K108" s="192"/>
      <c r="L108" s="192">
        <f>'SS23_Order Sheet'!D147</f>
        <v>0</v>
      </c>
      <c r="M108" s="189" t="e">
        <f t="shared" ref="M108:M113" si="24">VLOOKUP(L108,AR23:AV895,3,FALSE)</f>
        <v>#N/A</v>
      </c>
      <c r="N108" s="193" t="e">
        <f t="shared" si="14"/>
        <v>#N/A</v>
      </c>
      <c r="O108" s="194" t="e">
        <f t="shared" si="15"/>
        <v>#N/A</v>
      </c>
      <c r="P108" s="195">
        <f>'SS23_Order Sheet'!F147</f>
        <v>0</v>
      </c>
      <c r="Q108" s="189">
        <f>'SS23_Order Sheet'!G147</f>
        <v>0</v>
      </c>
      <c r="R108" s="192"/>
      <c r="S108" s="195">
        <f>'SS23_Order Sheet'!E147</f>
        <v>0</v>
      </c>
      <c r="T108" s="269" t="e">
        <f>'SS23_Order Sheet'!H147</f>
        <v>#N/A</v>
      </c>
      <c r="U108" s="258">
        <f>'SS23_Order Sheet'!K147</f>
        <v>0</v>
      </c>
      <c r="V108" s="267" t="e">
        <f t="shared" ref="V108:V113" si="25">(S108)*(T108+U108)</f>
        <v>#N/A</v>
      </c>
      <c r="W108" s="234">
        <f>'SS23_Order Sheet'!$H$52</f>
        <v>0.1</v>
      </c>
      <c r="X108" s="267" t="e">
        <f t="shared" ref="X108:X113" si="26">(T108+U108)-((T108+U108)*W108)</f>
        <v>#N/A</v>
      </c>
      <c r="Y108" s="267" t="e">
        <f t="shared" ref="Y108:Y113" si="27">X108*S108</f>
        <v>#N/A</v>
      </c>
      <c r="Z108" s="192"/>
      <c r="AA108" s="192"/>
      <c r="AB108" s="189"/>
      <c r="AC108" s="189"/>
      <c r="AD108" s="189"/>
      <c r="AR108">
        <v>8217</v>
      </c>
      <c r="AS108" t="s">
        <v>224</v>
      </c>
      <c r="AT108" t="s">
        <v>225</v>
      </c>
      <c r="AU108" t="s">
        <v>161</v>
      </c>
      <c r="AV108">
        <v>17.25</v>
      </c>
    </row>
    <row r="109" spans="1:48" x14ac:dyDescent="0.2">
      <c r="A109" s="189"/>
      <c r="B109" s="192"/>
      <c r="C109" s="221"/>
      <c r="D109" s="189"/>
      <c r="E109" s="189"/>
      <c r="F109" s="189"/>
      <c r="G109" s="221"/>
      <c r="H109" s="192"/>
      <c r="I109" s="189">
        <f>'SS23_Order Sheet'!C148</f>
        <v>108</v>
      </c>
      <c r="J109" s="192"/>
      <c r="K109" s="192"/>
      <c r="L109" s="192">
        <f>'SS23_Order Sheet'!D148</f>
        <v>0</v>
      </c>
      <c r="M109" s="189" t="e">
        <f t="shared" si="24"/>
        <v>#N/A</v>
      </c>
      <c r="N109" s="193" t="e">
        <f t="shared" si="14"/>
        <v>#N/A</v>
      </c>
      <c r="O109" s="194" t="e">
        <f t="shared" si="15"/>
        <v>#N/A</v>
      </c>
      <c r="P109" s="195">
        <f>'SS23_Order Sheet'!F148</f>
        <v>0</v>
      </c>
      <c r="Q109" s="189">
        <f>'SS23_Order Sheet'!G148</f>
        <v>0</v>
      </c>
      <c r="R109" s="192"/>
      <c r="S109" s="195">
        <f>'SS23_Order Sheet'!E148</f>
        <v>0</v>
      </c>
      <c r="T109" s="269" t="e">
        <f>'SS23_Order Sheet'!H148</f>
        <v>#N/A</v>
      </c>
      <c r="U109" s="258">
        <f>'SS23_Order Sheet'!K148</f>
        <v>0</v>
      </c>
      <c r="V109" s="267" t="e">
        <f t="shared" si="25"/>
        <v>#N/A</v>
      </c>
      <c r="W109" s="234">
        <f>'SS23_Order Sheet'!$H$52</f>
        <v>0.1</v>
      </c>
      <c r="X109" s="267" t="e">
        <f t="shared" si="26"/>
        <v>#N/A</v>
      </c>
      <c r="Y109" s="267" t="e">
        <f t="shared" si="27"/>
        <v>#N/A</v>
      </c>
      <c r="Z109" s="192"/>
      <c r="AA109" s="192"/>
      <c r="AB109" s="189"/>
      <c r="AC109" s="189"/>
      <c r="AD109" s="189"/>
      <c r="AR109">
        <v>8218</v>
      </c>
      <c r="AS109" t="s">
        <v>224</v>
      </c>
      <c r="AT109" t="s">
        <v>225</v>
      </c>
      <c r="AU109" t="s">
        <v>188</v>
      </c>
      <c r="AV109">
        <v>17.25</v>
      </c>
    </row>
    <row r="110" spans="1:48" x14ac:dyDescent="0.2">
      <c r="A110" s="189"/>
      <c r="B110" s="192"/>
      <c r="C110" s="221"/>
      <c r="D110" s="189"/>
      <c r="E110" s="189"/>
      <c r="F110" s="189"/>
      <c r="G110" s="221"/>
      <c r="H110" s="192"/>
      <c r="I110" s="189">
        <f>'SS23_Order Sheet'!C149</f>
        <v>109</v>
      </c>
      <c r="J110" s="192"/>
      <c r="K110" s="192"/>
      <c r="L110" s="192">
        <f>'SS23_Order Sheet'!D149</f>
        <v>0</v>
      </c>
      <c r="M110" s="189" t="e">
        <f t="shared" si="24"/>
        <v>#N/A</v>
      </c>
      <c r="N110" s="193" t="e">
        <f t="shared" si="14"/>
        <v>#N/A</v>
      </c>
      <c r="O110" s="194" t="e">
        <f t="shared" si="15"/>
        <v>#N/A</v>
      </c>
      <c r="P110" s="195">
        <f>'SS23_Order Sheet'!F149</f>
        <v>0</v>
      </c>
      <c r="Q110" s="189">
        <f>'SS23_Order Sheet'!G149</f>
        <v>0</v>
      </c>
      <c r="R110" s="192"/>
      <c r="S110" s="195">
        <f>'SS23_Order Sheet'!E149</f>
        <v>0</v>
      </c>
      <c r="T110" s="269" t="e">
        <f>'SS23_Order Sheet'!H149</f>
        <v>#N/A</v>
      </c>
      <c r="U110" s="258">
        <f>'SS23_Order Sheet'!K149</f>
        <v>0</v>
      </c>
      <c r="V110" s="267" t="e">
        <f t="shared" si="25"/>
        <v>#N/A</v>
      </c>
      <c r="W110" s="234">
        <f>'SS23_Order Sheet'!$H$52</f>
        <v>0.1</v>
      </c>
      <c r="X110" s="267" t="e">
        <f t="shared" si="26"/>
        <v>#N/A</v>
      </c>
      <c r="Y110" s="267" t="e">
        <f t="shared" si="27"/>
        <v>#N/A</v>
      </c>
      <c r="Z110" s="192"/>
      <c r="AA110" s="192"/>
      <c r="AB110" s="189"/>
      <c r="AC110" s="189"/>
      <c r="AD110" s="189"/>
      <c r="AR110">
        <v>8219</v>
      </c>
      <c r="AS110" t="s">
        <v>224</v>
      </c>
      <c r="AT110" t="s">
        <v>225</v>
      </c>
      <c r="AU110" t="s">
        <v>223</v>
      </c>
      <c r="AV110">
        <v>17.25</v>
      </c>
    </row>
    <row r="111" spans="1:48" x14ac:dyDescent="0.2">
      <c r="A111" s="189"/>
      <c r="B111" s="192"/>
      <c r="C111" s="221"/>
      <c r="D111" s="189"/>
      <c r="E111" s="189"/>
      <c r="F111" s="189"/>
      <c r="G111" s="221"/>
      <c r="H111" s="192"/>
      <c r="I111" s="189">
        <f>'SS23_Order Sheet'!C150</f>
        <v>110</v>
      </c>
      <c r="J111" s="192"/>
      <c r="K111" s="192"/>
      <c r="L111" s="192">
        <f>'SS23_Order Sheet'!D150</f>
        <v>0</v>
      </c>
      <c r="M111" s="189" t="e">
        <f t="shared" si="24"/>
        <v>#N/A</v>
      </c>
      <c r="N111" s="193" t="e">
        <f t="shared" si="14"/>
        <v>#N/A</v>
      </c>
      <c r="O111" s="194" t="e">
        <f t="shared" si="15"/>
        <v>#N/A</v>
      </c>
      <c r="P111" s="195">
        <f>'SS23_Order Sheet'!F150</f>
        <v>0</v>
      </c>
      <c r="Q111" s="189">
        <f>'SS23_Order Sheet'!G150</f>
        <v>0</v>
      </c>
      <c r="R111" s="192"/>
      <c r="S111" s="195">
        <f>'SS23_Order Sheet'!E150</f>
        <v>0</v>
      </c>
      <c r="T111" s="269" t="e">
        <f>'SS23_Order Sheet'!H150</f>
        <v>#N/A</v>
      </c>
      <c r="U111" s="258">
        <f>'SS23_Order Sheet'!K150</f>
        <v>0</v>
      </c>
      <c r="V111" s="267" t="e">
        <f t="shared" si="25"/>
        <v>#N/A</v>
      </c>
      <c r="W111" s="234">
        <f>'SS23_Order Sheet'!$H$52</f>
        <v>0.1</v>
      </c>
      <c r="X111" s="267" t="e">
        <f t="shared" si="26"/>
        <v>#N/A</v>
      </c>
      <c r="Y111" s="267" t="e">
        <f t="shared" si="27"/>
        <v>#N/A</v>
      </c>
      <c r="Z111" s="192"/>
      <c r="AA111" s="192"/>
      <c r="AB111" s="189"/>
      <c r="AC111" s="189"/>
      <c r="AD111" s="189"/>
      <c r="AR111">
        <v>8220</v>
      </c>
      <c r="AS111" t="s">
        <v>226</v>
      </c>
      <c r="AT111" t="s">
        <v>227</v>
      </c>
      <c r="AU111" t="s">
        <v>177</v>
      </c>
      <c r="AV111">
        <v>51.5</v>
      </c>
    </row>
    <row r="112" spans="1:48" x14ac:dyDescent="0.2">
      <c r="A112" s="189"/>
      <c r="B112" s="192"/>
      <c r="C112" s="221"/>
      <c r="D112" s="189"/>
      <c r="E112" s="189"/>
      <c r="F112" s="189"/>
      <c r="G112" s="221"/>
      <c r="H112" s="192"/>
      <c r="I112" s="189">
        <f>'SS23_Order Sheet'!C151</f>
        <v>111</v>
      </c>
      <c r="J112" s="192"/>
      <c r="K112" s="192"/>
      <c r="L112" s="192">
        <f>'SS23_Order Sheet'!D151</f>
        <v>0</v>
      </c>
      <c r="M112" s="189" t="e">
        <f t="shared" si="24"/>
        <v>#N/A</v>
      </c>
      <c r="N112" s="193" t="e">
        <f t="shared" si="14"/>
        <v>#N/A</v>
      </c>
      <c r="O112" s="194" t="e">
        <f t="shared" si="15"/>
        <v>#N/A</v>
      </c>
      <c r="P112" s="195">
        <f>'SS23_Order Sheet'!F151</f>
        <v>0</v>
      </c>
      <c r="Q112" s="189">
        <f>'SS23_Order Sheet'!G151</f>
        <v>0</v>
      </c>
      <c r="R112" s="192"/>
      <c r="S112" s="195">
        <f>'SS23_Order Sheet'!E151</f>
        <v>0</v>
      </c>
      <c r="T112" s="269" t="e">
        <f>'SS23_Order Sheet'!H151</f>
        <v>#N/A</v>
      </c>
      <c r="U112" s="258">
        <f>'SS23_Order Sheet'!K151</f>
        <v>0</v>
      </c>
      <c r="V112" s="267" t="e">
        <f t="shared" si="25"/>
        <v>#N/A</v>
      </c>
      <c r="W112" s="234">
        <f>'SS23_Order Sheet'!$H$52</f>
        <v>0.1</v>
      </c>
      <c r="X112" s="267" t="e">
        <f t="shared" si="26"/>
        <v>#N/A</v>
      </c>
      <c r="Y112" s="267" t="e">
        <f t="shared" si="27"/>
        <v>#N/A</v>
      </c>
      <c r="Z112" s="192"/>
      <c r="AA112" s="192"/>
      <c r="AB112" s="189"/>
      <c r="AC112" s="189"/>
      <c r="AD112" s="189"/>
      <c r="AR112">
        <v>8221</v>
      </c>
      <c r="AS112" t="s">
        <v>226</v>
      </c>
      <c r="AT112" t="s">
        <v>227</v>
      </c>
      <c r="AU112" t="s">
        <v>228</v>
      </c>
      <c r="AV112">
        <v>51.5</v>
      </c>
    </row>
    <row r="113" spans="1:48" x14ac:dyDescent="0.2">
      <c r="A113" s="189"/>
      <c r="B113" s="192"/>
      <c r="C113" s="221"/>
      <c r="D113" s="189"/>
      <c r="E113" s="189"/>
      <c r="F113" s="189"/>
      <c r="G113" s="221"/>
      <c r="H113" s="192"/>
      <c r="I113" s="189">
        <f>'SS23_Order Sheet'!C152</f>
        <v>112</v>
      </c>
      <c r="J113" s="192"/>
      <c r="K113" s="192"/>
      <c r="L113" s="192">
        <f>'SS23_Order Sheet'!D152</f>
        <v>0</v>
      </c>
      <c r="M113" s="189" t="e">
        <f t="shared" si="24"/>
        <v>#N/A</v>
      </c>
      <c r="N113" s="193" t="e">
        <f t="shared" si="14"/>
        <v>#N/A</v>
      </c>
      <c r="O113" s="194" t="e">
        <f t="shared" si="15"/>
        <v>#N/A</v>
      </c>
      <c r="P113" s="195">
        <f>'SS23_Order Sheet'!F152</f>
        <v>0</v>
      </c>
      <c r="Q113" s="189">
        <f>'SS23_Order Sheet'!G152</f>
        <v>0</v>
      </c>
      <c r="R113" s="192"/>
      <c r="S113" s="195">
        <f>'SS23_Order Sheet'!E152</f>
        <v>0</v>
      </c>
      <c r="T113" s="269" t="e">
        <f>'SS23_Order Sheet'!H152</f>
        <v>#N/A</v>
      </c>
      <c r="U113" s="258">
        <f>'SS23_Order Sheet'!K152</f>
        <v>0</v>
      </c>
      <c r="V113" s="267" t="e">
        <f t="shared" si="25"/>
        <v>#N/A</v>
      </c>
      <c r="W113" s="234">
        <f>'SS23_Order Sheet'!$H$52</f>
        <v>0.1</v>
      </c>
      <c r="X113" s="267" t="e">
        <f t="shared" si="26"/>
        <v>#N/A</v>
      </c>
      <c r="Y113" s="267" t="e">
        <f t="shared" si="27"/>
        <v>#N/A</v>
      </c>
      <c r="Z113" s="192"/>
      <c r="AA113" s="192"/>
      <c r="AB113" s="189"/>
      <c r="AC113" s="189"/>
      <c r="AD113" s="189"/>
      <c r="AR113">
        <v>8222</v>
      </c>
      <c r="AS113" t="s">
        <v>224</v>
      </c>
      <c r="AT113" t="s">
        <v>225</v>
      </c>
      <c r="AU113" t="s">
        <v>177</v>
      </c>
      <c r="AV113">
        <v>17.25</v>
      </c>
    </row>
    <row r="114" spans="1:48" x14ac:dyDescent="0.2">
      <c r="I114" s="220"/>
      <c r="AR114">
        <v>8228</v>
      </c>
      <c r="AS114" t="s">
        <v>229</v>
      </c>
      <c r="AT114" t="s">
        <v>230</v>
      </c>
      <c r="AU114" t="s">
        <v>198</v>
      </c>
      <c r="AV114">
        <v>17.25</v>
      </c>
    </row>
    <row r="115" spans="1:48" x14ac:dyDescent="0.2">
      <c r="I115" s="220"/>
      <c r="AR115">
        <v>8229</v>
      </c>
      <c r="AS115" t="s">
        <v>231</v>
      </c>
      <c r="AT115" t="s">
        <v>232</v>
      </c>
      <c r="AU115" t="s">
        <v>198</v>
      </c>
      <c r="AV115">
        <v>13</v>
      </c>
    </row>
    <row r="116" spans="1:48" x14ac:dyDescent="0.2">
      <c r="I116" s="220"/>
      <c r="AR116">
        <v>8230</v>
      </c>
      <c r="AS116" t="s">
        <v>233</v>
      </c>
      <c r="AT116" t="s">
        <v>234</v>
      </c>
      <c r="AU116" t="s">
        <v>235</v>
      </c>
      <c r="AV116">
        <v>13</v>
      </c>
    </row>
    <row r="117" spans="1:48" x14ac:dyDescent="0.2">
      <c r="I117" s="220"/>
      <c r="AR117">
        <v>8231</v>
      </c>
      <c r="AS117" t="s">
        <v>236</v>
      </c>
      <c r="AT117" t="s">
        <v>237</v>
      </c>
      <c r="AU117" t="s">
        <v>238</v>
      </c>
      <c r="AV117">
        <v>17.25</v>
      </c>
    </row>
    <row r="118" spans="1:48" x14ac:dyDescent="0.2">
      <c r="I118" s="220"/>
      <c r="AR118">
        <v>8232</v>
      </c>
      <c r="AS118" t="s">
        <v>239</v>
      </c>
      <c r="AT118" t="s">
        <v>240</v>
      </c>
      <c r="AU118" t="s">
        <v>219</v>
      </c>
      <c r="AV118">
        <v>13</v>
      </c>
    </row>
    <row r="119" spans="1:48" x14ac:dyDescent="0.2">
      <c r="I119" s="220"/>
      <c r="AR119">
        <v>10008</v>
      </c>
      <c r="AS119" t="s">
        <v>241</v>
      </c>
      <c r="AT119" t="s">
        <v>242</v>
      </c>
      <c r="AU119" t="s">
        <v>243</v>
      </c>
      <c r="AV119">
        <v>13</v>
      </c>
    </row>
    <row r="120" spans="1:48" x14ac:dyDescent="0.2">
      <c r="I120" s="220"/>
      <c r="AR120">
        <v>8233</v>
      </c>
      <c r="AS120" t="s">
        <v>244</v>
      </c>
      <c r="AT120" t="s">
        <v>245</v>
      </c>
      <c r="AU120" t="s">
        <v>187</v>
      </c>
      <c r="AV120">
        <v>13</v>
      </c>
    </row>
    <row r="121" spans="1:48" x14ac:dyDescent="0.2">
      <c r="I121" s="220"/>
      <c r="AR121">
        <v>8236</v>
      </c>
      <c r="AS121" t="s">
        <v>246</v>
      </c>
      <c r="AT121" t="s">
        <v>247</v>
      </c>
      <c r="AU121" t="s">
        <v>183</v>
      </c>
      <c r="AV121">
        <v>11.75</v>
      </c>
    </row>
    <row r="122" spans="1:48" x14ac:dyDescent="0.2">
      <c r="AR122">
        <v>8238</v>
      </c>
      <c r="AS122" t="s">
        <v>248</v>
      </c>
      <c r="AT122" t="s">
        <v>249</v>
      </c>
      <c r="AU122" t="s">
        <v>238</v>
      </c>
      <c r="AV122">
        <v>11.75</v>
      </c>
    </row>
    <row r="123" spans="1:48" x14ac:dyDescent="0.2">
      <c r="AR123">
        <v>8242</v>
      </c>
      <c r="AS123" t="s">
        <v>250</v>
      </c>
      <c r="AT123" t="s">
        <v>251</v>
      </c>
      <c r="AU123" t="s">
        <v>177</v>
      </c>
      <c r="AV123">
        <v>11.75</v>
      </c>
    </row>
    <row r="124" spans="1:48" x14ac:dyDescent="0.2">
      <c r="AR124">
        <v>8245</v>
      </c>
      <c r="AS124" t="s">
        <v>252</v>
      </c>
      <c r="AT124" t="s">
        <v>253</v>
      </c>
      <c r="AU124" t="s">
        <v>238</v>
      </c>
      <c r="AV124">
        <v>11.75</v>
      </c>
    </row>
    <row r="125" spans="1:48" x14ac:dyDescent="0.2">
      <c r="AR125">
        <v>8246</v>
      </c>
      <c r="AS125" t="s">
        <v>254</v>
      </c>
      <c r="AT125" t="s">
        <v>255</v>
      </c>
      <c r="AU125" t="s">
        <v>219</v>
      </c>
      <c r="AV125">
        <v>13</v>
      </c>
    </row>
    <row r="126" spans="1:48" x14ac:dyDescent="0.2">
      <c r="AR126">
        <v>8248</v>
      </c>
      <c r="AS126" t="s">
        <v>256</v>
      </c>
      <c r="AT126" t="s">
        <v>257</v>
      </c>
      <c r="AU126" t="s">
        <v>44</v>
      </c>
      <c r="AV126">
        <v>11.75</v>
      </c>
    </row>
    <row r="127" spans="1:48" x14ac:dyDescent="0.2">
      <c r="AR127">
        <v>8253</v>
      </c>
      <c r="AS127" t="s">
        <v>258</v>
      </c>
      <c r="AT127" t="s">
        <v>259</v>
      </c>
      <c r="AU127" t="s">
        <v>243</v>
      </c>
      <c r="AV127">
        <v>17.25</v>
      </c>
    </row>
    <row r="128" spans="1:48" x14ac:dyDescent="0.2">
      <c r="AR128">
        <v>8254</v>
      </c>
      <c r="AS128" t="s">
        <v>258</v>
      </c>
      <c r="AT128" t="s">
        <v>259</v>
      </c>
      <c r="AU128" t="s">
        <v>260</v>
      </c>
      <c r="AV128">
        <v>17.25</v>
      </c>
    </row>
    <row r="129" spans="44:48" x14ac:dyDescent="0.2">
      <c r="AR129">
        <v>8261</v>
      </c>
      <c r="AS129" t="s">
        <v>261</v>
      </c>
      <c r="AT129" t="s">
        <v>262</v>
      </c>
      <c r="AU129" t="s">
        <v>219</v>
      </c>
      <c r="AV129">
        <v>13</v>
      </c>
    </row>
    <row r="130" spans="44:48" x14ac:dyDescent="0.2">
      <c r="AR130">
        <v>8263</v>
      </c>
      <c r="AS130" t="s">
        <v>263</v>
      </c>
      <c r="AT130" t="s">
        <v>264</v>
      </c>
      <c r="AU130" t="s">
        <v>47</v>
      </c>
      <c r="AV130">
        <v>13</v>
      </c>
    </row>
    <row r="131" spans="44:48" x14ac:dyDescent="0.2">
      <c r="AR131">
        <v>8264</v>
      </c>
      <c r="AS131" t="s">
        <v>265</v>
      </c>
      <c r="AT131" t="s">
        <v>266</v>
      </c>
      <c r="AU131" t="s">
        <v>235</v>
      </c>
      <c r="AV131">
        <v>13</v>
      </c>
    </row>
    <row r="132" spans="44:48" x14ac:dyDescent="0.2">
      <c r="AR132">
        <v>8266</v>
      </c>
      <c r="AS132" t="s">
        <v>267</v>
      </c>
      <c r="AT132" t="s">
        <v>268</v>
      </c>
      <c r="AU132" t="s">
        <v>198</v>
      </c>
      <c r="AV132">
        <v>13</v>
      </c>
    </row>
    <row r="133" spans="44:48" x14ac:dyDescent="0.2">
      <c r="AR133">
        <v>8268</v>
      </c>
      <c r="AS133" t="s">
        <v>269</v>
      </c>
      <c r="AT133" t="s">
        <v>270</v>
      </c>
      <c r="AU133" t="s">
        <v>47</v>
      </c>
      <c r="AV133">
        <v>13</v>
      </c>
    </row>
    <row r="134" spans="44:48" x14ac:dyDescent="0.2">
      <c r="AR134">
        <v>8269</v>
      </c>
      <c r="AS134" t="s">
        <v>271</v>
      </c>
      <c r="AT134" t="s">
        <v>272</v>
      </c>
      <c r="AU134" t="s">
        <v>47</v>
      </c>
      <c r="AV134">
        <v>13</v>
      </c>
    </row>
    <row r="135" spans="44:48" x14ac:dyDescent="0.2">
      <c r="AR135">
        <v>8290</v>
      </c>
      <c r="AS135" t="s">
        <v>273</v>
      </c>
      <c r="AT135" t="s">
        <v>274</v>
      </c>
      <c r="AU135" t="s">
        <v>47</v>
      </c>
      <c r="AV135">
        <v>13</v>
      </c>
    </row>
    <row r="136" spans="44:48" x14ac:dyDescent="0.2">
      <c r="AR136">
        <v>8291</v>
      </c>
      <c r="AS136" t="s">
        <v>273</v>
      </c>
      <c r="AT136" t="s">
        <v>274</v>
      </c>
      <c r="AU136" t="s">
        <v>188</v>
      </c>
      <c r="AV136">
        <v>13</v>
      </c>
    </row>
    <row r="137" spans="44:48" x14ac:dyDescent="0.2">
      <c r="AR137">
        <v>8292</v>
      </c>
      <c r="AS137" t="s">
        <v>273</v>
      </c>
      <c r="AT137" t="s">
        <v>274</v>
      </c>
      <c r="AU137" t="s">
        <v>275</v>
      </c>
      <c r="AV137">
        <v>13</v>
      </c>
    </row>
    <row r="138" spans="44:48" x14ac:dyDescent="0.2">
      <c r="AR138">
        <v>8305</v>
      </c>
      <c r="AS138" t="s">
        <v>276</v>
      </c>
      <c r="AT138" t="s">
        <v>277</v>
      </c>
      <c r="AU138" t="s">
        <v>169</v>
      </c>
      <c r="AV138">
        <v>13</v>
      </c>
    </row>
    <row r="139" spans="44:48" x14ac:dyDescent="0.2">
      <c r="AR139">
        <v>8309</v>
      </c>
      <c r="AS139" t="s">
        <v>170</v>
      </c>
      <c r="AT139" t="s">
        <v>171</v>
      </c>
      <c r="AU139" t="s">
        <v>183</v>
      </c>
      <c r="AV139">
        <v>13</v>
      </c>
    </row>
    <row r="140" spans="44:48" x14ac:dyDescent="0.2">
      <c r="AR140">
        <v>8310</v>
      </c>
      <c r="AS140" t="s">
        <v>278</v>
      </c>
      <c r="AT140" t="s">
        <v>279</v>
      </c>
      <c r="AU140" t="s">
        <v>178</v>
      </c>
      <c r="AV140">
        <v>13</v>
      </c>
    </row>
    <row r="141" spans="44:48" x14ac:dyDescent="0.2">
      <c r="AR141">
        <v>8324</v>
      </c>
      <c r="AS141" t="s">
        <v>280</v>
      </c>
      <c r="AT141" t="s">
        <v>281</v>
      </c>
      <c r="AU141" t="s">
        <v>47</v>
      </c>
      <c r="AV141">
        <v>13</v>
      </c>
    </row>
    <row r="142" spans="44:48" x14ac:dyDescent="0.2">
      <c r="AR142">
        <v>8326</v>
      </c>
      <c r="AS142" t="s">
        <v>282</v>
      </c>
      <c r="AT142" t="s">
        <v>283</v>
      </c>
      <c r="AU142" t="s">
        <v>219</v>
      </c>
      <c r="AV142">
        <v>13</v>
      </c>
    </row>
    <row r="143" spans="44:48" x14ac:dyDescent="0.2">
      <c r="AR143">
        <v>8333</v>
      </c>
      <c r="AS143" t="s">
        <v>284</v>
      </c>
      <c r="AT143" t="s">
        <v>285</v>
      </c>
      <c r="AU143" t="s">
        <v>219</v>
      </c>
      <c r="AV143">
        <v>13</v>
      </c>
    </row>
    <row r="144" spans="44:48" x14ac:dyDescent="0.2">
      <c r="AR144">
        <v>8335</v>
      </c>
      <c r="AS144" t="s">
        <v>286</v>
      </c>
      <c r="AT144" t="s">
        <v>287</v>
      </c>
      <c r="AU144" t="s">
        <v>177</v>
      </c>
      <c r="AV144">
        <v>13</v>
      </c>
    </row>
    <row r="145" spans="44:48" x14ac:dyDescent="0.2">
      <c r="AR145">
        <v>8337</v>
      </c>
      <c r="AS145" t="s">
        <v>288</v>
      </c>
      <c r="AT145" t="s">
        <v>289</v>
      </c>
      <c r="AU145" t="s">
        <v>219</v>
      </c>
      <c r="AV145">
        <v>13</v>
      </c>
    </row>
    <row r="146" spans="44:48" x14ac:dyDescent="0.2">
      <c r="AR146">
        <v>8341</v>
      </c>
      <c r="AS146" t="s">
        <v>290</v>
      </c>
      <c r="AT146" t="s">
        <v>291</v>
      </c>
      <c r="AU146" t="s">
        <v>292</v>
      </c>
      <c r="AV146">
        <v>13</v>
      </c>
    </row>
    <row r="147" spans="44:48" x14ac:dyDescent="0.2">
      <c r="AR147">
        <v>8342</v>
      </c>
      <c r="AS147" t="s">
        <v>293</v>
      </c>
      <c r="AT147" t="s">
        <v>294</v>
      </c>
      <c r="AU147" t="s">
        <v>235</v>
      </c>
      <c r="AV147">
        <v>13</v>
      </c>
    </row>
    <row r="148" spans="44:48" x14ac:dyDescent="0.2">
      <c r="AR148">
        <v>8343</v>
      </c>
      <c r="AS148" t="s">
        <v>295</v>
      </c>
      <c r="AT148" t="s">
        <v>296</v>
      </c>
      <c r="AU148" t="s">
        <v>183</v>
      </c>
      <c r="AV148">
        <v>13</v>
      </c>
    </row>
    <row r="149" spans="44:48" x14ac:dyDescent="0.2">
      <c r="AR149">
        <v>8345</v>
      </c>
      <c r="AS149" t="s">
        <v>297</v>
      </c>
      <c r="AT149" t="s">
        <v>298</v>
      </c>
      <c r="AU149" t="s">
        <v>219</v>
      </c>
      <c r="AV149">
        <v>13</v>
      </c>
    </row>
    <row r="150" spans="44:48" x14ac:dyDescent="0.2">
      <c r="AR150">
        <v>8347</v>
      </c>
      <c r="AS150" t="s">
        <v>299</v>
      </c>
      <c r="AT150" t="s">
        <v>300</v>
      </c>
      <c r="AU150" t="s">
        <v>47</v>
      </c>
      <c r="AV150">
        <v>13</v>
      </c>
    </row>
    <row r="151" spans="44:48" x14ac:dyDescent="0.2">
      <c r="AR151">
        <v>8353</v>
      </c>
      <c r="AS151" t="s">
        <v>301</v>
      </c>
      <c r="AT151" t="s">
        <v>302</v>
      </c>
      <c r="AU151" t="s">
        <v>187</v>
      </c>
      <c r="AV151">
        <v>13</v>
      </c>
    </row>
    <row r="152" spans="44:48" x14ac:dyDescent="0.2">
      <c r="AR152">
        <v>8354</v>
      </c>
      <c r="AS152" t="s">
        <v>301</v>
      </c>
      <c r="AT152" t="s">
        <v>302</v>
      </c>
      <c r="AU152" t="s">
        <v>219</v>
      </c>
      <c r="AV152">
        <v>13</v>
      </c>
    </row>
    <row r="153" spans="44:48" x14ac:dyDescent="0.2">
      <c r="AR153">
        <v>8359</v>
      </c>
      <c r="AS153" t="s">
        <v>303</v>
      </c>
      <c r="AT153" t="s">
        <v>304</v>
      </c>
      <c r="AU153" t="s">
        <v>219</v>
      </c>
      <c r="AV153">
        <v>13</v>
      </c>
    </row>
    <row r="154" spans="44:48" x14ac:dyDescent="0.2">
      <c r="AR154">
        <v>8360</v>
      </c>
      <c r="AS154" t="s">
        <v>305</v>
      </c>
      <c r="AT154" t="s">
        <v>306</v>
      </c>
      <c r="AU154" t="s">
        <v>155</v>
      </c>
      <c r="AV154">
        <v>17.25</v>
      </c>
    </row>
    <row r="155" spans="44:48" x14ac:dyDescent="0.2">
      <c r="AR155">
        <v>8361</v>
      </c>
      <c r="AS155" t="s">
        <v>307</v>
      </c>
      <c r="AT155" t="s">
        <v>308</v>
      </c>
      <c r="AU155" t="s">
        <v>238</v>
      </c>
      <c r="AV155">
        <v>17.25</v>
      </c>
    </row>
    <row r="156" spans="44:48" x14ac:dyDescent="0.2">
      <c r="AR156">
        <v>8364</v>
      </c>
      <c r="AS156" t="s">
        <v>201</v>
      </c>
      <c r="AT156" t="s">
        <v>202</v>
      </c>
      <c r="AU156" t="s">
        <v>238</v>
      </c>
      <c r="AV156">
        <v>17.25</v>
      </c>
    </row>
    <row r="157" spans="44:48" x14ac:dyDescent="0.2">
      <c r="AR157">
        <v>8366</v>
      </c>
      <c r="AS157" t="s">
        <v>309</v>
      </c>
      <c r="AT157" t="s">
        <v>310</v>
      </c>
      <c r="AU157" t="s">
        <v>243</v>
      </c>
      <c r="AV157">
        <v>17.25</v>
      </c>
    </row>
    <row r="158" spans="44:48" x14ac:dyDescent="0.2">
      <c r="AR158">
        <v>8369</v>
      </c>
      <c r="AS158" t="s">
        <v>311</v>
      </c>
      <c r="AT158" t="s">
        <v>312</v>
      </c>
      <c r="AU158" t="s">
        <v>177</v>
      </c>
      <c r="AV158">
        <v>17.25</v>
      </c>
    </row>
    <row r="159" spans="44:48" x14ac:dyDescent="0.2">
      <c r="AR159">
        <v>8372</v>
      </c>
      <c r="AS159" t="s">
        <v>313</v>
      </c>
      <c r="AT159" t="s">
        <v>314</v>
      </c>
      <c r="AU159" t="s">
        <v>315</v>
      </c>
      <c r="AV159">
        <v>43</v>
      </c>
    </row>
    <row r="160" spans="44:48" x14ac:dyDescent="0.2">
      <c r="AR160">
        <v>8373</v>
      </c>
      <c r="AS160" t="s">
        <v>316</v>
      </c>
      <c r="AT160" t="s">
        <v>317</v>
      </c>
      <c r="AU160" t="s">
        <v>318</v>
      </c>
      <c r="AV160">
        <v>17.25</v>
      </c>
    </row>
    <row r="161" spans="44:48" x14ac:dyDescent="0.2">
      <c r="AR161">
        <v>8375</v>
      </c>
      <c r="AS161" t="s">
        <v>319</v>
      </c>
      <c r="AT161" t="s">
        <v>320</v>
      </c>
      <c r="AU161" t="s">
        <v>47</v>
      </c>
      <c r="AV161">
        <v>13</v>
      </c>
    </row>
    <row r="162" spans="44:48" x14ac:dyDescent="0.2">
      <c r="AR162">
        <v>8376</v>
      </c>
      <c r="AS162" t="s">
        <v>319</v>
      </c>
      <c r="AT162" t="s">
        <v>320</v>
      </c>
      <c r="AU162" t="s">
        <v>318</v>
      </c>
      <c r="AV162">
        <v>13</v>
      </c>
    </row>
    <row r="163" spans="44:48" x14ac:dyDescent="0.2">
      <c r="AR163">
        <v>8380</v>
      </c>
      <c r="AS163" t="s">
        <v>321</v>
      </c>
      <c r="AT163" t="s">
        <v>322</v>
      </c>
      <c r="AU163" t="s">
        <v>222</v>
      </c>
      <c r="AV163">
        <v>17.25</v>
      </c>
    </row>
    <row r="164" spans="44:48" x14ac:dyDescent="0.2">
      <c r="AR164">
        <v>8385</v>
      </c>
      <c r="AS164" t="s">
        <v>323</v>
      </c>
      <c r="AT164" t="s">
        <v>324</v>
      </c>
      <c r="AU164" t="s">
        <v>47</v>
      </c>
      <c r="AV164">
        <v>13</v>
      </c>
    </row>
    <row r="165" spans="44:48" x14ac:dyDescent="0.2">
      <c r="AR165">
        <v>8386</v>
      </c>
      <c r="AS165" t="s">
        <v>286</v>
      </c>
      <c r="AT165" t="s">
        <v>287</v>
      </c>
      <c r="AU165" t="s">
        <v>238</v>
      </c>
      <c r="AV165">
        <v>13</v>
      </c>
    </row>
    <row r="166" spans="44:48" x14ac:dyDescent="0.2">
      <c r="AR166">
        <v>8387</v>
      </c>
      <c r="AS166" t="s">
        <v>325</v>
      </c>
      <c r="AT166" t="s">
        <v>326</v>
      </c>
      <c r="AU166" t="s">
        <v>327</v>
      </c>
      <c r="AV166">
        <v>13</v>
      </c>
    </row>
    <row r="167" spans="44:48" x14ac:dyDescent="0.2">
      <c r="AR167">
        <v>8388</v>
      </c>
      <c r="AS167" t="s">
        <v>328</v>
      </c>
      <c r="AT167" t="s">
        <v>329</v>
      </c>
      <c r="AU167" t="s">
        <v>238</v>
      </c>
      <c r="AV167">
        <v>13</v>
      </c>
    </row>
    <row r="168" spans="44:48" x14ac:dyDescent="0.2">
      <c r="AR168">
        <v>8389</v>
      </c>
      <c r="AS168" t="s">
        <v>328</v>
      </c>
      <c r="AT168" t="s">
        <v>329</v>
      </c>
      <c r="AU168" t="s">
        <v>330</v>
      </c>
      <c r="AV168">
        <v>13</v>
      </c>
    </row>
    <row r="169" spans="44:48" x14ac:dyDescent="0.2">
      <c r="AR169">
        <v>8390</v>
      </c>
      <c r="AS169" t="s">
        <v>331</v>
      </c>
      <c r="AT169" t="s">
        <v>332</v>
      </c>
      <c r="AU169" t="s">
        <v>183</v>
      </c>
      <c r="AV169">
        <v>13</v>
      </c>
    </row>
    <row r="170" spans="44:48" x14ac:dyDescent="0.2">
      <c r="AR170">
        <v>8391</v>
      </c>
      <c r="AS170" t="s">
        <v>333</v>
      </c>
      <c r="AT170" t="s">
        <v>334</v>
      </c>
      <c r="AU170" t="s">
        <v>275</v>
      </c>
      <c r="AV170">
        <v>17.25</v>
      </c>
    </row>
    <row r="171" spans="44:48" x14ac:dyDescent="0.2">
      <c r="AR171">
        <v>8396</v>
      </c>
      <c r="AS171" t="s">
        <v>335</v>
      </c>
      <c r="AT171" t="s">
        <v>336</v>
      </c>
      <c r="AU171" t="s">
        <v>337</v>
      </c>
      <c r="AV171">
        <v>17.25</v>
      </c>
    </row>
    <row r="172" spans="44:48" x14ac:dyDescent="0.2">
      <c r="AR172">
        <v>8397</v>
      </c>
      <c r="AS172" t="s">
        <v>335</v>
      </c>
      <c r="AT172" t="s">
        <v>336</v>
      </c>
      <c r="AU172" t="s">
        <v>161</v>
      </c>
      <c r="AV172">
        <v>17.25</v>
      </c>
    </row>
    <row r="173" spans="44:48" x14ac:dyDescent="0.2">
      <c r="AR173">
        <v>8398</v>
      </c>
      <c r="AS173" t="s">
        <v>338</v>
      </c>
      <c r="AT173" t="s">
        <v>339</v>
      </c>
      <c r="AU173" t="s">
        <v>275</v>
      </c>
      <c r="AV173">
        <v>17.25</v>
      </c>
    </row>
    <row r="174" spans="44:48" x14ac:dyDescent="0.2">
      <c r="AR174">
        <v>8402</v>
      </c>
      <c r="AS174" t="s">
        <v>340</v>
      </c>
      <c r="AT174" t="s">
        <v>341</v>
      </c>
      <c r="AU174" t="s">
        <v>216</v>
      </c>
      <c r="AV174">
        <v>13</v>
      </c>
    </row>
    <row r="175" spans="44:48" x14ac:dyDescent="0.2">
      <c r="AR175">
        <v>8403</v>
      </c>
      <c r="AS175" t="s">
        <v>340</v>
      </c>
      <c r="AT175" t="s">
        <v>341</v>
      </c>
      <c r="AU175" t="s">
        <v>342</v>
      </c>
      <c r="AV175">
        <v>13</v>
      </c>
    </row>
    <row r="176" spans="44:48" x14ac:dyDescent="0.2">
      <c r="AR176">
        <v>8405</v>
      </c>
      <c r="AS176" t="s">
        <v>226</v>
      </c>
      <c r="AT176" t="s">
        <v>227</v>
      </c>
      <c r="AU176" t="s">
        <v>337</v>
      </c>
      <c r="AV176">
        <v>51.5</v>
      </c>
    </row>
    <row r="177" spans="44:48" x14ac:dyDescent="0.2">
      <c r="AR177">
        <v>8406</v>
      </c>
      <c r="AS177" t="s">
        <v>343</v>
      </c>
      <c r="AT177" t="s">
        <v>344</v>
      </c>
      <c r="AU177" t="s">
        <v>345</v>
      </c>
      <c r="AV177">
        <v>13</v>
      </c>
    </row>
    <row r="178" spans="44:48" x14ac:dyDescent="0.2">
      <c r="AR178">
        <v>8407</v>
      </c>
      <c r="AS178" t="s">
        <v>346</v>
      </c>
      <c r="AT178" t="s">
        <v>347</v>
      </c>
      <c r="AU178" t="s">
        <v>164</v>
      </c>
      <c r="AV178">
        <v>13</v>
      </c>
    </row>
    <row r="179" spans="44:48" x14ac:dyDescent="0.2">
      <c r="AR179">
        <v>8408</v>
      </c>
      <c r="AS179" t="s">
        <v>348</v>
      </c>
      <c r="AT179" t="s">
        <v>349</v>
      </c>
      <c r="AU179" t="s">
        <v>243</v>
      </c>
      <c r="AV179">
        <v>17.25</v>
      </c>
    </row>
    <row r="180" spans="44:48" x14ac:dyDescent="0.2">
      <c r="AR180">
        <v>8411</v>
      </c>
      <c r="AS180" t="s">
        <v>350</v>
      </c>
      <c r="AT180" t="s">
        <v>351</v>
      </c>
      <c r="AU180" t="s">
        <v>183</v>
      </c>
      <c r="AV180">
        <v>13</v>
      </c>
    </row>
    <row r="181" spans="44:48" x14ac:dyDescent="0.2">
      <c r="AR181">
        <v>8412</v>
      </c>
      <c r="AS181" t="s">
        <v>352</v>
      </c>
      <c r="AT181" t="s">
        <v>353</v>
      </c>
      <c r="AU181" t="s">
        <v>47</v>
      </c>
      <c r="AV181">
        <v>13</v>
      </c>
    </row>
    <row r="182" spans="44:48" x14ac:dyDescent="0.2">
      <c r="AR182">
        <v>8415</v>
      </c>
      <c r="AS182" t="s">
        <v>354</v>
      </c>
      <c r="AT182" t="s">
        <v>355</v>
      </c>
      <c r="AU182" t="s">
        <v>47</v>
      </c>
      <c r="AV182">
        <v>13</v>
      </c>
    </row>
    <row r="183" spans="44:48" x14ac:dyDescent="0.2">
      <c r="AR183">
        <v>8416</v>
      </c>
      <c r="AS183" t="s">
        <v>356</v>
      </c>
      <c r="AT183" t="s">
        <v>357</v>
      </c>
      <c r="AU183" t="s">
        <v>198</v>
      </c>
      <c r="AV183">
        <v>13</v>
      </c>
    </row>
    <row r="184" spans="44:48" x14ac:dyDescent="0.2">
      <c r="AR184">
        <v>8417</v>
      </c>
      <c r="AS184" t="s">
        <v>358</v>
      </c>
      <c r="AT184" t="s">
        <v>359</v>
      </c>
      <c r="AU184" t="s">
        <v>47</v>
      </c>
      <c r="AV184">
        <v>13</v>
      </c>
    </row>
    <row r="185" spans="44:48" x14ac:dyDescent="0.2">
      <c r="AR185">
        <v>8419</v>
      </c>
      <c r="AS185" t="s">
        <v>360</v>
      </c>
      <c r="AT185" t="s">
        <v>361</v>
      </c>
      <c r="AU185" t="s">
        <v>161</v>
      </c>
      <c r="AV185">
        <v>13</v>
      </c>
    </row>
    <row r="186" spans="44:48" x14ac:dyDescent="0.2">
      <c r="AR186">
        <v>8420</v>
      </c>
      <c r="AS186" t="s">
        <v>362</v>
      </c>
      <c r="AT186" t="s">
        <v>363</v>
      </c>
      <c r="AU186" t="s">
        <v>219</v>
      </c>
      <c r="AV186">
        <v>13</v>
      </c>
    </row>
    <row r="187" spans="44:48" x14ac:dyDescent="0.2">
      <c r="AR187">
        <v>8421</v>
      </c>
      <c r="AS187" t="s">
        <v>364</v>
      </c>
      <c r="AT187" t="s">
        <v>365</v>
      </c>
      <c r="AU187" t="s">
        <v>183</v>
      </c>
      <c r="AV187">
        <v>13</v>
      </c>
    </row>
    <row r="188" spans="44:48" x14ac:dyDescent="0.2">
      <c r="AR188">
        <v>8422</v>
      </c>
      <c r="AS188" t="s">
        <v>366</v>
      </c>
      <c r="AT188" t="s">
        <v>367</v>
      </c>
      <c r="AU188" t="s">
        <v>238</v>
      </c>
      <c r="AV188">
        <v>13</v>
      </c>
    </row>
    <row r="189" spans="44:48" x14ac:dyDescent="0.2">
      <c r="AR189">
        <v>8423</v>
      </c>
      <c r="AS189" t="s">
        <v>368</v>
      </c>
      <c r="AT189" t="s">
        <v>369</v>
      </c>
      <c r="AU189" t="s">
        <v>238</v>
      </c>
      <c r="AV189">
        <v>13</v>
      </c>
    </row>
    <row r="190" spans="44:48" x14ac:dyDescent="0.2">
      <c r="AR190">
        <v>8424</v>
      </c>
      <c r="AS190" t="s">
        <v>370</v>
      </c>
      <c r="AT190" t="s">
        <v>371</v>
      </c>
      <c r="AU190" t="s">
        <v>47</v>
      </c>
      <c r="AV190">
        <v>13</v>
      </c>
    </row>
    <row r="191" spans="44:48" x14ac:dyDescent="0.2">
      <c r="AR191">
        <v>8425</v>
      </c>
      <c r="AS191" t="s">
        <v>372</v>
      </c>
      <c r="AT191" t="s">
        <v>373</v>
      </c>
      <c r="AU191" t="s">
        <v>238</v>
      </c>
      <c r="AV191">
        <v>13</v>
      </c>
    </row>
    <row r="192" spans="44:48" x14ac:dyDescent="0.2">
      <c r="AR192">
        <v>8426</v>
      </c>
      <c r="AS192" t="s">
        <v>374</v>
      </c>
      <c r="AT192" t="s">
        <v>375</v>
      </c>
      <c r="AU192" t="s">
        <v>376</v>
      </c>
      <c r="AV192">
        <v>13</v>
      </c>
    </row>
    <row r="193" spans="44:48" x14ac:dyDescent="0.2">
      <c r="AR193">
        <v>8427</v>
      </c>
      <c r="AS193" t="s">
        <v>377</v>
      </c>
      <c r="AT193" t="s">
        <v>378</v>
      </c>
      <c r="AU193" t="s">
        <v>219</v>
      </c>
      <c r="AV193">
        <v>13</v>
      </c>
    </row>
    <row r="194" spans="44:48" x14ac:dyDescent="0.2">
      <c r="AR194">
        <v>8429</v>
      </c>
      <c r="AS194" t="s">
        <v>379</v>
      </c>
      <c r="AT194" t="s">
        <v>380</v>
      </c>
      <c r="AU194" t="s">
        <v>198</v>
      </c>
      <c r="AV194">
        <v>13</v>
      </c>
    </row>
    <row r="195" spans="44:48" x14ac:dyDescent="0.2">
      <c r="AR195">
        <v>8430</v>
      </c>
      <c r="AS195" t="s">
        <v>381</v>
      </c>
      <c r="AT195" t="s">
        <v>382</v>
      </c>
      <c r="AU195" t="s">
        <v>235</v>
      </c>
      <c r="AV195">
        <v>13</v>
      </c>
    </row>
    <row r="196" spans="44:48" x14ac:dyDescent="0.2">
      <c r="AR196">
        <v>8432</v>
      </c>
      <c r="AS196" t="s">
        <v>383</v>
      </c>
      <c r="AT196" t="s">
        <v>384</v>
      </c>
      <c r="AU196" t="s">
        <v>47</v>
      </c>
      <c r="AV196">
        <v>13</v>
      </c>
    </row>
    <row r="197" spans="44:48" x14ac:dyDescent="0.2">
      <c r="AR197">
        <v>8435</v>
      </c>
      <c r="AS197" t="s">
        <v>385</v>
      </c>
      <c r="AT197" t="s">
        <v>386</v>
      </c>
      <c r="AU197" t="s">
        <v>177</v>
      </c>
      <c r="AV197">
        <v>13</v>
      </c>
    </row>
    <row r="198" spans="44:48" x14ac:dyDescent="0.2">
      <c r="AR198">
        <v>8437</v>
      </c>
      <c r="AS198" t="s">
        <v>387</v>
      </c>
      <c r="AT198" t="s">
        <v>388</v>
      </c>
      <c r="AU198" t="s">
        <v>161</v>
      </c>
      <c r="AV198">
        <v>13</v>
      </c>
    </row>
    <row r="199" spans="44:48" x14ac:dyDescent="0.2">
      <c r="AR199">
        <v>8438</v>
      </c>
      <c r="AS199" t="s">
        <v>389</v>
      </c>
      <c r="AT199" t="s">
        <v>390</v>
      </c>
      <c r="AU199" t="s">
        <v>391</v>
      </c>
      <c r="AV199">
        <v>13</v>
      </c>
    </row>
    <row r="200" spans="44:48" x14ac:dyDescent="0.2">
      <c r="AR200">
        <v>8439</v>
      </c>
      <c r="AS200" t="s">
        <v>392</v>
      </c>
      <c r="AT200" t="s">
        <v>393</v>
      </c>
      <c r="AU200" t="s">
        <v>198</v>
      </c>
      <c r="AV200">
        <v>13</v>
      </c>
    </row>
    <row r="201" spans="44:48" x14ac:dyDescent="0.2">
      <c r="AR201">
        <v>8441</v>
      </c>
      <c r="AS201" t="s">
        <v>394</v>
      </c>
      <c r="AT201" t="s">
        <v>395</v>
      </c>
      <c r="AU201" t="s">
        <v>391</v>
      </c>
      <c r="AV201">
        <v>13</v>
      </c>
    </row>
    <row r="202" spans="44:48" x14ac:dyDescent="0.2">
      <c r="AR202">
        <v>8443</v>
      </c>
      <c r="AS202" t="s">
        <v>394</v>
      </c>
      <c r="AT202" t="s">
        <v>395</v>
      </c>
      <c r="AU202" t="s">
        <v>222</v>
      </c>
      <c r="AV202">
        <v>13</v>
      </c>
    </row>
    <row r="203" spans="44:48" x14ac:dyDescent="0.2">
      <c r="AR203">
        <v>8444</v>
      </c>
      <c r="AS203" t="s">
        <v>321</v>
      </c>
      <c r="AT203" t="s">
        <v>322</v>
      </c>
      <c r="AU203" t="s">
        <v>47</v>
      </c>
      <c r="AV203">
        <v>17.25</v>
      </c>
    </row>
    <row r="204" spans="44:48" x14ac:dyDescent="0.2">
      <c r="AR204">
        <v>8445</v>
      </c>
      <c r="AS204" t="s">
        <v>396</v>
      </c>
      <c r="AT204" t="s">
        <v>397</v>
      </c>
      <c r="AU204" t="s">
        <v>238</v>
      </c>
      <c r="AV204">
        <v>17.25</v>
      </c>
    </row>
    <row r="205" spans="44:48" x14ac:dyDescent="0.2">
      <c r="AR205">
        <v>8446</v>
      </c>
      <c r="AS205" t="s">
        <v>398</v>
      </c>
      <c r="AT205" t="s">
        <v>399</v>
      </c>
      <c r="AU205" t="s">
        <v>47</v>
      </c>
      <c r="AV205">
        <v>17.25</v>
      </c>
    </row>
    <row r="206" spans="44:48" x14ac:dyDescent="0.2">
      <c r="AR206">
        <v>8447</v>
      </c>
      <c r="AS206" t="s">
        <v>400</v>
      </c>
      <c r="AT206" t="s">
        <v>401</v>
      </c>
      <c r="AU206" t="s">
        <v>391</v>
      </c>
      <c r="AV206">
        <v>13</v>
      </c>
    </row>
    <row r="207" spans="44:48" x14ac:dyDescent="0.2">
      <c r="AR207">
        <v>8449</v>
      </c>
      <c r="AS207" t="s">
        <v>205</v>
      </c>
      <c r="AT207" t="s">
        <v>206</v>
      </c>
      <c r="AU207" t="s">
        <v>177</v>
      </c>
      <c r="AV207">
        <v>13</v>
      </c>
    </row>
    <row r="208" spans="44:48" x14ac:dyDescent="0.2">
      <c r="AR208">
        <v>8450</v>
      </c>
      <c r="AS208" t="s">
        <v>313</v>
      </c>
      <c r="AT208" t="s">
        <v>314</v>
      </c>
      <c r="AU208" t="s">
        <v>402</v>
      </c>
      <c r="AV208">
        <v>43</v>
      </c>
    </row>
    <row r="209" spans="44:48" x14ac:dyDescent="0.2">
      <c r="AR209">
        <v>8455</v>
      </c>
      <c r="AS209" t="s">
        <v>323</v>
      </c>
      <c r="AT209" t="s">
        <v>324</v>
      </c>
      <c r="AU209" t="s">
        <v>403</v>
      </c>
      <c r="AV209">
        <v>13</v>
      </c>
    </row>
    <row r="210" spans="44:48" x14ac:dyDescent="0.2">
      <c r="AR210">
        <v>8460</v>
      </c>
      <c r="AS210" t="s">
        <v>404</v>
      </c>
      <c r="AT210" t="s">
        <v>405</v>
      </c>
      <c r="AU210" t="s">
        <v>238</v>
      </c>
      <c r="AV210">
        <v>13</v>
      </c>
    </row>
    <row r="211" spans="44:48" x14ac:dyDescent="0.2">
      <c r="AR211">
        <v>8461</v>
      </c>
      <c r="AS211" t="s">
        <v>406</v>
      </c>
      <c r="AT211" t="s">
        <v>407</v>
      </c>
      <c r="AU211" t="s">
        <v>219</v>
      </c>
      <c r="AV211">
        <v>13</v>
      </c>
    </row>
    <row r="212" spans="44:48" x14ac:dyDescent="0.2">
      <c r="AR212">
        <v>8465</v>
      </c>
      <c r="AS212" t="s">
        <v>408</v>
      </c>
      <c r="AT212" t="s">
        <v>409</v>
      </c>
      <c r="AU212" t="s">
        <v>219</v>
      </c>
      <c r="AV212">
        <v>13</v>
      </c>
    </row>
    <row r="213" spans="44:48" x14ac:dyDescent="0.2">
      <c r="AR213">
        <v>8466</v>
      </c>
      <c r="AS213" t="s">
        <v>410</v>
      </c>
      <c r="AT213" t="s">
        <v>411</v>
      </c>
      <c r="AU213" t="s">
        <v>169</v>
      </c>
      <c r="AV213">
        <v>13</v>
      </c>
    </row>
    <row r="214" spans="44:48" x14ac:dyDescent="0.2">
      <c r="AR214">
        <v>8467</v>
      </c>
      <c r="AS214" t="s">
        <v>412</v>
      </c>
      <c r="AT214" t="s">
        <v>413</v>
      </c>
      <c r="AU214" t="s">
        <v>183</v>
      </c>
      <c r="AV214">
        <v>13</v>
      </c>
    </row>
    <row r="215" spans="44:48" x14ac:dyDescent="0.2">
      <c r="AR215">
        <v>8469</v>
      </c>
      <c r="AS215" t="s">
        <v>414</v>
      </c>
      <c r="AT215" t="s">
        <v>415</v>
      </c>
      <c r="AU215" t="s">
        <v>219</v>
      </c>
      <c r="AV215">
        <v>13</v>
      </c>
    </row>
    <row r="216" spans="44:48" x14ac:dyDescent="0.2">
      <c r="AR216">
        <v>8470</v>
      </c>
      <c r="AS216" t="s">
        <v>416</v>
      </c>
      <c r="AT216" t="s">
        <v>417</v>
      </c>
      <c r="AU216" t="s">
        <v>327</v>
      </c>
      <c r="AV216">
        <v>13</v>
      </c>
    </row>
    <row r="217" spans="44:48" x14ac:dyDescent="0.2">
      <c r="AR217">
        <v>8471</v>
      </c>
      <c r="AS217" t="s">
        <v>418</v>
      </c>
      <c r="AT217" t="s">
        <v>419</v>
      </c>
      <c r="AU217" t="s">
        <v>219</v>
      </c>
      <c r="AV217">
        <v>13</v>
      </c>
    </row>
    <row r="218" spans="44:48" x14ac:dyDescent="0.2">
      <c r="AR218">
        <v>8473</v>
      </c>
      <c r="AS218" t="s">
        <v>420</v>
      </c>
      <c r="AT218" t="s">
        <v>421</v>
      </c>
      <c r="AU218" t="s">
        <v>318</v>
      </c>
      <c r="AV218">
        <v>13</v>
      </c>
    </row>
    <row r="219" spans="44:48" x14ac:dyDescent="0.2">
      <c r="AR219">
        <v>8475</v>
      </c>
      <c r="AS219" t="s">
        <v>422</v>
      </c>
      <c r="AT219" t="s">
        <v>423</v>
      </c>
      <c r="AU219" t="s">
        <v>238</v>
      </c>
      <c r="AV219">
        <v>11.75</v>
      </c>
    </row>
    <row r="220" spans="44:48" x14ac:dyDescent="0.2">
      <c r="AR220">
        <v>8476</v>
      </c>
      <c r="AS220" t="s">
        <v>424</v>
      </c>
      <c r="AT220" t="s">
        <v>425</v>
      </c>
      <c r="AU220" t="s">
        <v>219</v>
      </c>
      <c r="AV220">
        <v>11.75</v>
      </c>
    </row>
    <row r="221" spans="44:48" x14ac:dyDescent="0.2">
      <c r="AR221">
        <v>8477</v>
      </c>
      <c r="AS221" t="s">
        <v>426</v>
      </c>
      <c r="AT221" t="s">
        <v>427</v>
      </c>
      <c r="AU221" t="s">
        <v>428</v>
      </c>
      <c r="AV221">
        <v>11.75</v>
      </c>
    </row>
    <row r="222" spans="44:48" x14ac:dyDescent="0.2">
      <c r="AR222">
        <v>8481</v>
      </c>
      <c r="AS222" t="s">
        <v>429</v>
      </c>
      <c r="AT222" t="s">
        <v>430</v>
      </c>
      <c r="AU222" t="s">
        <v>44</v>
      </c>
      <c r="AV222">
        <v>11.75</v>
      </c>
    </row>
    <row r="223" spans="44:48" x14ac:dyDescent="0.2">
      <c r="AR223">
        <v>8483</v>
      </c>
      <c r="AS223" t="s">
        <v>431</v>
      </c>
      <c r="AT223" t="s">
        <v>432</v>
      </c>
      <c r="AU223" t="s">
        <v>433</v>
      </c>
      <c r="AV223">
        <v>13</v>
      </c>
    </row>
    <row r="224" spans="44:48" x14ac:dyDescent="0.2">
      <c r="AR224">
        <v>8485</v>
      </c>
      <c r="AS224" t="s">
        <v>434</v>
      </c>
      <c r="AT224" t="s">
        <v>435</v>
      </c>
      <c r="AU224" t="s">
        <v>183</v>
      </c>
      <c r="AV224">
        <v>13</v>
      </c>
    </row>
    <row r="225" spans="44:48" x14ac:dyDescent="0.2">
      <c r="AR225">
        <v>8486</v>
      </c>
      <c r="AS225" t="s">
        <v>436</v>
      </c>
      <c r="AT225" t="s">
        <v>437</v>
      </c>
      <c r="AU225" t="s">
        <v>219</v>
      </c>
      <c r="AV225">
        <v>13</v>
      </c>
    </row>
    <row r="226" spans="44:48" x14ac:dyDescent="0.2">
      <c r="AR226">
        <v>8487</v>
      </c>
      <c r="AS226" t="s">
        <v>438</v>
      </c>
      <c r="AT226" t="s">
        <v>439</v>
      </c>
      <c r="AU226" t="s">
        <v>161</v>
      </c>
      <c r="AV226">
        <v>13</v>
      </c>
    </row>
    <row r="227" spans="44:48" x14ac:dyDescent="0.2">
      <c r="AR227">
        <v>8488</v>
      </c>
      <c r="AS227" t="s">
        <v>440</v>
      </c>
      <c r="AT227" t="s">
        <v>441</v>
      </c>
      <c r="AU227" t="s">
        <v>161</v>
      </c>
      <c r="AV227">
        <v>13</v>
      </c>
    </row>
    <row r="228" spans="44:48" x14ac:dyDescent="0.2">
      <c r="AR228">
        <v>8489</v>
      </c>
      <c r="AS228" t="s">
        <v>442</v>
      </c>
      <c r="AT228" t="s">
        <v>443</v>
      </c>
      <c r="AU228" t="s">
        <v>47</v>
      </c>
      <c r="AV228">
        <v>13</v>
      </c>
    </row>
    <row r="229" spans="44:48" x14ac:dyDescent="0.2">
      <c r="AR229">
        <v>8490</v>
      </c>
      <c r="AS229" t="s">
        <v>444</v>
      </c>
      <c r="AT229" t="s">
        <v>445</v>
      </c>
      <c r="AU229" t="s">
        <v>47</v>
      </c>
      <c r="AV229">
        <v>13</v>
      </c>
    </row>
    <row r="230" spans="44:48" x14ac:dyDescent="0.2">
      <c r="AR230">
        <v>8493</v>
      </c>
      <c r="AS230" t="s">
        <v>220</v>
      </c>
      <c r="AT230" t="s">
        <v>221</v>
      </c>
      <c r="AU230" t="s">
        <v>446</v>
      </c>
      <c r="AV230">
        <v>13</v>
      </c>
    </row>
    <row r="231" spans="44:48" x14ac:dyDescent="0.2">
      <c r="AR231">
        <v>8494</v>
      </c>
      <c r="AS231" t="s">
        <v>220</v>
      </c>
      <c r="AT231" t="s">
        <v>221</v>
      </c>
      <c r="AU231" t="s">
        <v>447</v>
      </c>
      <c r="AV231">
        <v>13</v>
      </c>
    </row>
    <row r="232" spans="44:48" x14ac:dyDescent="0.2">
      <c r="AR232">
        <v>8498</v>
      </c>
      <c r="AS232" t="s">
        <v>170</v>
      </c>
      <c r="AT232" t="s">
        <v>171</v>
      </c>
      <c r="AU232" t="s">
        <v>448</v>
      </c>
      <c r="AV232">
        <v>13</v>
      </c>
    </row>
    <row r="233" spans="44:48" x14ac:dyDescent="0.2">
      <c r="AR233">
        <v>8499</v>
      </c>
      <c r="AS233" t="s">
        <v>449</v>
      </c>
      <c r="AT233" t="s">
        <v>450</v>
      </c>
      <c r="AU233" t="s">
        <v>161</v>
      </c>
      <c r="AV233">
        <v>13</v>
      </c>
    </row>
    <row r="234" spans="44:48" x14ac:dyDescent="0.2">
      <c r="AR234">
        <v>8500</v>
      </c>
      <c r="AS234" t="s">
        <v>449</v>
      </c>
      <c r="AT234" t="s">
        <v>450</v>
      </c>
      <c r="AU234" t="s">
        <v>451</v>
      </c>
      <c r="AV234">
        <v>13</v>
      </c>
    </row>
    <row r="235" spans="44:48" x14ac:dyDescent="0.2">
      <c r="AR235">
        <v>8512</v>
      </c>
      <c r="AS235" t="s">
        <v>452</v>
      </c>
      <c r="AT235" t="s">
        <v>453</v>
      </c>
      <c r="AU235" t="s">
        <v>447</v>
      </c>
      <c r="AV235">
        <v>17.25</v>
      </c>
    </row>
    <row r="236" spans="44:48" x14ac:dyDescent="0.2">
      <c r="AR236">
        <v>8513</v>
      </c>
      <c r="AS236" t="s">
        <v>452</v>
      </c>
      <c r="AT236" t="s">
        <v>453</v>
      </c>
      <c r="AU236" t="s">
        <v>454</v>
      </c>
      <c r="AV236">
        <v>17.25</v>
      </c>
    </row>
    <row r="237" spans="44:48" x14ac:dyDescent="0.2">
      <c r="AR237">
        <v>8514</v>
      </c>
      <c r="AS237" t="s">
        <v>452</v>
      </c>
      <c r="AT237" t="s">
        <v>453</v>
      </c>
      <c r="AU237" t="s">
        <v>216</v>
      </c>
      <c r="AV237">
        <v>17.25</v>
      </c>
    </row>
    <row r="238" spans="44:48" x14ac:dyDescent="0.2">
      <c r="AR238">
        <v>8515</v>
      </c>
      <c r="AS238" t="s">
        <v>165</v>
      </c>
      <c r="AT238" t="s">
        <v>166</v>
      </c>
      <c r="AU238" t="s">
        <v>455</v>
      </c>
      <c r="AV238">
        <v>17.25</v>
      </c>
    </row>
    <row r="239" spans="44:48" x14ac:dyDescent="0.2">
      <c r="AR239">
        <v>8522</v>
      </c>
      <c r="AS239" t="s">
        <v>226</v>
      </c>
      <c r="AT239" t="s">
        <v>227</v>
      </c>
      <c r="AU239" t="s">
        <v>161</v>
      </c>
      <c r="AV239">
        <v>51.5</v>
      </c>
    </row>
    <row r="240" spans="44:48" x14ac:dyDescent="0.2">
      <c r="AR240">
        <v>8523</v>
      </c>
      <c r="AS240" t="s">
        <v>226</v>
      </c>
      <c r="AT240" t="s">
        <v>227</v>
      </c>
      <c r="AU240" t="s">
        <v>456</v>
      </c>
      <c r="AV240">
        <v>51.5</v>
      </c>
    </row>
    <row r="241" spans="44:48" x14ac:dyDescent="0.2">
      <c r="AR241">
        <v>8524</v>
      </c>
      <c r="AS241" t="s">
        <v>457</v>
      </c>
      <c r="AT241" t="s">
        <v>458</v>
      </c>
      <c r="AU241" t="s">
        <v>198</v>
      </c>
      <c r="AV241">
        <v>13</v>
      </c>
    </row>
    <row r="242" spans="44:48" x14ac:dyDescent="0.2">
      <c r="AR242">
        <v>8527</v>
      </c>
      <c r="AS242" t="s">
        <v>459</v>
      </c>
      <c r="AT242" t="s">
        <v>460</v>
      </c>
      <c r="AU242" t="s">
        <v>235</v>
      </c>
      <c r="AV242">
        <v>13</v>
      </c>
    </row>
    <row r="243" spans="44:48" x14ac:dyDescent="0.2">
      <c r="AR243">
        <v>8528</v>
      </c>
      <c r="AS243" t="s">
        <v>461</v>
      </c>
      <c r="AT243" t="s">
        <v>462</v>
      </c>
      <c r="AU243" t="s">
        <v>235</v>
      </c>
      <c r="AV243">
        <v>9.75</v>
      </c>
    </row>
    <row r="244" spans="44:48" x14ac:dyDescent="0.2">
      <c r="AR244">
        <v>8529</v>
      </c>
      <c r="AS244" t="s">
        <v>463</v>
      </c>
      <c r="AT244" t="s">
        <v>464</v>
      </c>
      <c r="AU244" t="s">
        <v>187</v>
      </c>
      <c r="AV244">
        <v>11.75</v>
      </c>
    </row>
    <row r="245" spans="44:48" x14ac:dyDescent="0.2">
      <c r="AR245">
        <v>8532</v>
      </c>
      <c r="AS245" t="s">
        <v>465</v>
      </c>
      <c r="AT245" t="s">
        <v>466</v>
      </c>
      <c r="AU245" t="s">
        <v>44</v>
      </c>
      <c r="AV245">
        <v>11.75</v>
      </c>
    </row>
    <row r="246" spans="44:48" x14ac:dyDescent="0.2">
      <c r="AR246">
        <v>8533</v>
      </c>
      <c r="AS246" t="s">
        <v>467</v>
      </c>
      <c r="AT246" t="s">
        <v>468</v>
      </c>
      <c r="AU246" t="s">
        <v>238</v>
      </c>
      <c r="AV246">
        <v>11.75</v>
      </c>
    </row>
    <row r="247" spans="44:48" x14ac:dyDescent="0.2">
      <c r="AR247">
        <v>8534</v>
      </c>
      <c r="AS247" t="s">
        <v>469</v>
      </c>
      <c r="AT247" t="s">
        <v>470</v>
      </c>
      <c r="AU247" t="s">
        <v>471</v>
      </c>
      <c r="AV247">
        <v>11.75</v>
      </c>
    </row>
    <row r="248" spans="44:48" x14ac:dyDescent="0.2">
      <c r="AR248">
        <v>8535</v>
      </c>
      <c r="AS248" t="s">
        <v>469</v>
      </c>
      <c r="AT248" t="s">
        <v>470</v>
      </c>
      <c r="AU248" t="s">
        <v>472</v>
      </c>
      <c r="AV248">
        <v>11.75</v>
      </c>
    </row>
    <row r="249" spans="44:48" x14ac:dyDescent="0.2">
      <c r="AR249">
        <v>8536</v>
      </c>
      <c r="AS249" t="s">
        <v>473</v>
      </c>
      <c r="AT249" t="s">
        <v>474</v>
      </c>
      <c r="AU249" t="s">
        <v>475</v>
      </c>
      <c r="AV249">
        <v>11.75</v>
      </c>
    </row>
    <row r="250" spans="44:48" x14ac:dyDescent="0.2">
      <c r="AR250">
        <v>8537</v>
      </c>
      <c r="AS250" t="s">
        <v>473</v>
      </c>
      <c r="AT250" t="s">
        <v>474</v>
      </c>
      <c r="AU250" t="s">
        <v>476</v>
      </c>
      <c r="AV250">
        <v>11.75</v>
      </c>
    </row>
    <row r="251" spans="44:48" x14ac:dyDescent="0.2">
      <c r="AR251">
        <v>8538</v>
      </c>
      <c r="AS251" t="s">
        <v>473</v>
      </c>
      <c r="AT251" t="s">
        <v>474</v>
      </c>
      <c r="AU251" t="s">
        <v>477</v>
      </c>
      <c r="AV251">
        <v>11.75</v>
      </c>
    </row>
    <row r="252" spans="44:48" x14ac:dyDescent="0.2">
      <c r="AR252">
        <v>8541</v>
      </c>
      <c r="AS252" t="s">
        <v>229</v>
      </c>
      <c r="AT252" t="s">
        <v>230</v>
      </c>
      <c r="AU252" t="s">
        <v>455</v>
      </c>
      <c r="AV252">
        <v>13</v>
      </c>
    </row>
    <row r="253" spans="44:48" x14ac:dyDescent="0.2">
      <c r="AR253">
        <v>8542</v>
      </c>
      <c r="AS253" t="s">
        <v>224</v>
      </c>
      <c r="AT253" t="s">
        <v>225</v>
      </c>
      <c r="AU253" t="s">
        <v>195</v>
      </c>
      <c r="AV253">
        <v>17.25</v>
      </c>
    </row>
    <row r="254" spans="44:48" x14ac:dyDescent="0.2">
      <c r="AR254">
        <v>8545</v>
      </c>
      <c r="AS254" t="s">
        <v>478</v>
      </c>
      <c r="AT254" t="s">
        <v>479</v>
      </c>
      <c r="AU254" t="s">
        <v>222</v>
      </c>
      <c r="AV254">
        <v>13</v>
      </c>
    </row>
    <row r="255" spans="44:48" x14ac:dyDescent="0.2">
      <c r="AR255">
        <v>8546</v>
      </c>
      <c r="AS255" t="s">
        <v>449</v>
      </c>
      <c r="AT255" t="s">
        <v>450</v>
      </c>
      <c r="AU255" t="s">
        <v>480</v>
      </c>
      <c r="AV255">
        <v>13</v>
      </c>
    </row>
    <row r="256" spans="44:48" x14ac:dyDescent="0.2">
      <c r="AR256">
        <v>8548</v>
      </c>
      <c r="AS256" t="s">
        <v>481</v>
      </c>
      <c r="AT256" t="s">
        <v>482</v>
      </c>
      <c r="AU256" t="s">
        <v>428</v>
      </c>
      <c r="AV256">
        <v>13</v>
      </c>
    </row>
    <row r="257" spans="44:48" x14ac:dyDescent="0.2">
      <c r="AR257">
        <v>8549</v>
      </c>
      <c r="AS257" t="s">
        <v>483</v>
      </c>
      <c r="AT257" t="s">
        <v>484</v>
      </c>
      <c r="AU257" t="s">
        <v>243</v>
      </c>
      <c r="AV257">
        <v>13</v>
      </c>
    </row>
    <row r="258" spans="44:48" x14ac:dyDescent="0.2">
      <c r="AR258">
        <v>8550</v>
      </c>
      <c r="AS258" t="s">
        <v>265</v>
      </c>
      <c r="AT258" t="s">
        <v>266</v>
      </c>
      <c r="AU258" t="s">
        <v>472</v>
      </c>
      <c r="AV258">
        <v>13</v>
      </c>
    </row>
    <row r="259" spans="44:48" x14ac:dyDescent="0.2">
      <c r="AR259">
        <v>8551</v>
      </c>
      <c r="AS259" t="s">
        <v>485</v>
      </c>
      <c r="AT259" t="s">
        <v>486</v>
      </c>
      <c r="AU259" t="s">
        <v>47</v>
      </c>
      <c r="AV259">
        <v>13</v>
      </c>
    </row>
    <row r="260" spans="44:48" x14ac:dyDescent="0.2">
      <c r="AR260">
        <v>8552</v>
      </c>
      <c r="AS260" t="s">
        <v>487</v>
      </c>
      <c r="AT260" t="s">
        <v>488</v>
      </c>
      <c r="AU260" t="s">
        <v>47</v>
      </c>
      <c r="AV260">
        <v>13</v>
      </c>
    </row>
    <row r="261" spans="44:48" x14ac:dyDescent="0.2">
      <c r="AR261">
        <v>8554</v>
      </c>
      <c r="AS261" t="s">
        <v>489</v>
      </c>
      <c r="AT261" t="s">
        <v>490</v>
      </c>
      <c r="AU261" t="s">
        <v>161</v>
      </c>
      <c r="AV261">
        <v>13</v>
      </c>
    </row>
    <row r="262" spans="44:48" x14ac:dyDescent="0.2">
      <c r="AR262">
        <v>8555</v>
      </c>
      <c r="AS262" t="s">
        <v>491</v>
      </c>
      <c r="AT262" t="s">
        <v>492</v>
      </c>
      <c r="AU262" t="s">
        <v>493</v>
      </c>
      <c r="AV262">
        <v>13</v>
      </c>
    </row>
    <row r="263" spans="44:48" x14ac:dyDescent="0.2">
      <c r="AR263">
        <v>8556</v>
      </c>
      <c r="AS263" t="s">
        <v>491</v>
      </c>
      <c r="AT263" t="s">
        <v>492</v>
      </c>
      <c r="AU263" t="s">
        <v>494</v>
      </c>
      <c r="AV263">
        <v>13</v>
      </c>
    </row>
    <row r="264" spans="44:48" x14ac:dyDescent="0.2">
      <c r="AR264">
        <v>8557</v>
      </c>
      <c r="AS264" t="s">
        <v>491</v>
      </c>
      <c r="AT264" t="s">
        <v>492</v>
      </c>
      <c r="AU264" t="s">
        <v>495</v>
      </c>
      <c r="AV264">
        <v>13</v>
      </c>
    </row>
    <row r="265" spans="44:48" x14ac:dyDescent="0.2">
      <c r="AR265">
        <v>8559</v>
      </c>
      <c r="AS265" t="s">
        <v>491</v>
      </c>
      <c r="AT265" t="s">
        <v>492</v>
      </c>
      <c r="AU265" t="s">
        <v>222</v>
      </c>
      <c r="AV265">
        <v>13</v>
      </c>
    </row>
    <row r="266" spans="44:48" x14ac:dyDescent="0.2">
      <c r="AR266">
        <v>8560</v>
      </c>
      <c r="AS266" t="s">
        <v>496</v>
      </c>
      <c r="AT266" t="s">
        <v>497</v>
      </c>
      <c r="AU266" t="s">
        <v>161</v>
      </c>
      <c r="AV266">
        <v>13</v>
      </c>
    </row>
    <row r="267" spans="44:48" x14ac:dyDescent="0.2">
      <c r="AR267">
        <v>8561</v>
      </c>
      <c r="AS267" t="s">
        <v>496</v>
      </c>
      <c r="AT267" t="s">
        <v>497</v>
      </c>
      <c r="AU267" t="s">
        <v>498</v>
      </c>
      <c r="AV267">
        <v>13</v>
      </c>
    </row>
    <row r="268" spans="44:48" x14ac:dyDescent="0.2">
      <c r="AR268">
        <v>8562</v>
      </c>
      <c r="AS268" t="s">
        <v>499</v>
      </c>
      <c r="AT268" t="s">
        <v>500</v>
      </c>
      <c r="AU268" t="s">
        <v>501</v>
      </c>
      <c r="AV268">
        <v>13</v>
      </c>
    </row>
    <row r="269" spans="44:48" x14ac:dyDescent="0.2">
      <c r="AR269">
        <v>8564</v>
      </c>
      <c r="AS269" t="s">
        <v>499</v>
      </c>
      <c r="AT269" t="s">
        <v>500</v>
      </c>
      <c r="AU269" t="s">
        <v>161</v>
      </c>
      <c r="AV269">
        <v>13</v>
      </c>
    </row>
    <row r="270" spans="44:48" x14ac:dyDescent="0.2">
      <c r="AR270">
        <v>8565</v>
      </c>
      <c r="AS270" t="s">
        <v>502</v>
      </c>
      <c r="AT270" t="s">
        <v>503</v>
      </c>
      <c r="AU270" t="s">
        <v>315</v>
      </c>
      <c r="AV270">
        <v>13</v>
      </c>
    </row>
    <row r="271" spans="44:48" x14ac:dyDescent="0.2">
      <c r="AR271">
        <v>8567</v>
      </c>
      <c r="AS271" t="s">
        <v>502</v>
      </c>
      <c r="AT271" t="s">
        <v>503</v>
      </c>
      <c r="AU271" t="s">
        <v>504</v>
      </c>
      <c r="AV271">
        <v>13</v>
      </c>
    </row>
    <row r="272" spans="44:48" x14ac:dyDescent="0.2">
      <c r="AR272">
        <v>8569</v>
      </c>
      <c r="AS272" t="s">
        <v>489</v>
      </c>
      <c r="AT272" t="s">
        <v>490</v>
      </c>
      <c r="AU272" t="s">
        <v>505</v>
      </c>
      <c r="AV272">
        <v>13</v>
      </c>
    </row>
    <row r="273" spans="44:48" x14ac:dyDescent="0.2">
      <c r="AR273">
        <v>8570</v>
      </c>
      <c r="AS273" t="s">
        <v>489</v>
      </c>
      <c r="AT273" t="s">
        <v>490</v>
      </c>
      <c r="AU273" t="s">
        <v>506</v>
      </c>
      <c r="AV273">
        <v>13</v>
      </c>
    </row>
    <row r="274" spans="44:48" x14ac:dyDescent="0.2">
      <c r="AR274">
        <v>8571</v>
      </c>
      <c r="AS274" t="s">
        <v>489</v>
      </c>
      <c r="AT274" t="s">
        <v>490</v>
      </c>
      <c r="AU274" t="s">
        <v>507</v>
      </c>
      <c r="AV274">
        <v>13</v>
      </c>
    </row>
    <row r="275" spans="44:48" x14ac:dyDescent="0.2">
      <c r="AR275">
        <v>8572</v>
      </c>
      <c r="AS275" t="s">
        <v>502</v>
      </c>
      <c r="AT275" t="s">
        <v>503</v>
      </c>
      <c r="AU275" t="s">
        <v>508</v>
      </c>
      <c r="AV275">
        <v>13</v>
      </c>
    </row>
    <row r="276" spans="44:48" x14ac:dyDescent="0.2">
      <c r="AR276">
        <v>8573</v>
      </c>
      <c r="AS276" t="s">
        <v>170</v>
      </c>
      <c r="AT276" t="s">
        <v>171</v>
      </c>
      <c r="AU276" t="s">
        <v>504</v>
      </c>
      <c r="AV276">
        <v>13</v>
      </c>
    </row>
    <row r="277" spans="44:48" x14ac:dyDescent="0.2">
      <c r="AR277">
        <v>8574</v>
      </c>
      <c r="AS277" t="s">
        <v>509</v>
      </c>
      <c r="AT277" t="s">
        <v>510</v>
      </c>
      <c r="AU277" t="s">
        <v>275</v>
      </c>
      <c r="AV277">
        <v>13</v>
      </c>
    </row>
    <row r="278" spans="44:48" x14ac:dyDescent="0.2">
      <c r="AR278">
        <v>8575</v>
      </c>
      <c r="AS278" t="s">
        <v>511</v>
      </c>
      <c r="AT278" t="s">
        <v>512</v>
      </c>
      <c r="AU278" t="s">
        <v>177</v>
      </c>
      <c r="AV278">
        <v>13</v>
      </c>
    </row>
    <row r="279" spans="44:48" x14ac:dyDescent="0.2">
      <c r="AR279">
        <v>8576</v>
      </c>
      <c r="AS279" t="s">
        <v>513</v>
      </c>
      <c r="AT279" t="s">
        <v>514</v>
      </c>
      <c r="AU279" t="s">
        <v>183</v>
      </c>
      <c r="AV279">
        <v>13</v>
      </c>
    </row>
    <row r="280" spans="44:48" x14ac:dyDescent="0.2">
      <c r="AR280">
        <v>8577</v>
      </c>
      <c r="AS280" t="s">
        <v>515</v>
      </c>
      <c r="AT280" t="s">
        <v>516</v>
      </c>
      <c r="AU280" t="s">
        <v>155</v>
      </c>
      <c r="AV280">
        <v>13</v>
      </c>
    </row>
    <row r="281" spans="44:48" x14ac:dyDescent="0.2">
      <c r="AR281">
        <v>8578</v>
      </c>
      <c r="AS281" t="s">
        <v>517</v>
      </c>
      <c r="AT281" t="s">
        <v>518</v>
      </c>
      <c r="AU281" t="s">
        <v>47</v>
      </c>
      <c r="AV281">
        <v>13</v>
      </c>
    </row>
    <row r="282" spans="44:48" x14ac:dyDescent="0.2">
      <c r="AR282">
        <v>8579</v>
      </c>
      <c r="AS282" t="s">
        <v>517</v>
      </c>
      <c r="AT282" t="s">
        <v>518</v>
      </c>
      <c r="AU282" t="s">
        <v>318</v>
      </c>
      <c r="AV282">
        <v>13</v>
      </c>
    </row>
    <row r="283" spans="44:48" x14ac:dyDescent="0.2">
      <c r="AR283">
        <v>8580</v>
      </c>
      <c r="AS283" t="s">
        <v>519</v>
      </c>
      <c r="AT283" t="s">
        <v>520</v>
      </c>
      <c r="AU283" t="s">
        <v>275</v>
      </c>
      <c r="AV283">
        <v>13</v>
      </c>
    </row>
    <row r="284" spans="44:48" x14ac:dyDescent="0.2">
      <c r="AR284">
        <v>8581</v>
      </c>
      <c r="AS284" t="s">
        <v>521</v>
      </c>
      <c r="AT284" t="s">
        <v>522</v>
      </c>
      <c r="AU284" t="s">
        <v>318</v>
      </c>
      <c r="AV284">
        <v>13</v>
      </c>
    </row>
    <row r="285" spans="44:48" x14ac:dyDescent="0.2">
      <c r="AR285">
        <v>8583</v>
      </c>
      <c r="AS285" t="s">
        <v>523</v>
      </c>
      <c r="AT285" t="s">
        <v>524</v>
      </c>
      <c r="AU285" t="s">
        <v>476</v>
      </c>
      <c r="AV285">
        <v>11.75</v>
      </c>
    </row>
    <row r="286" spans="44:48" x14ac:dyDescent="0.2">
      <c r="AR286">
        <v>8584</v>
      </c>
      <c r="AS286" t="s">
        <v>523</v>
      </c>
      <c r="AT286" t="s">
        <v>524</v>
      </c>
      <c r="AU286" t="s">
        <v>477</v>
      </c>
      <c r="AV286">
        <v>11.75</v>
      </c>
    </row>
    <row r="287" spans="44:48" x14ac:dyDescent="0.2">
      <c r="AR287">
        <v>8585</v>
      </c>
      <c r="AS287" t="s">
        <v>496</v>
      </c>
      <c r="AT287" t="s">
        <v>497</v>
      </c>
      <c r="AU287" t="s">
        <v>327</v>
      </c>
      <c r="AV287">
        <v>13</v>
      </c>
    </row>
    <row r="288" spans="44:48" x14ac:dyDescent="0.2">
      <c r="AR288">
        <v>8586</v>
      </c>
      <c r="AS288" t="s">
        <v>496</v>
      </c>
      <c r="AT288" t="s">
        <v>497</v>
      </c>
      <c r="AU288" t="s">
        <v>525</v>
      </c>
      <c r="AV288">
        <v>13</v>
      </c>
    </row>
    <row r="289" spans="44:48" x14ac:dyDescent="0.2">
      <c r="AR289">
        <v>8587</v>
      </c>
      <c r="AS289" t="s">
        <v>496</v>
      </c>
      <c r="AT289" t="s">
        <v>497</v>
      </c>
      <c r="AU289" t="s">
        <v>47</v>
      </c>
      <c r="AV289">
        <v>13</v>
      </c>
    </row>
    <row r="290" spans="44:48" x14ac:dyDescent="0.2">
      <c r="AR290">
        <v>10001</v>
      </c>
      <c r="AS290" t="s">
        <v>526</v>
      </c>
      <c r="AT290" t="s">
        <v>527</v>
      </c>
      <c r="AU290" t="s">
        <v>219</v>
      </c>
      <c r="AV290">
        <v>13</v>
      </c>
    </row>
    <row r="291" spans="44:48" x14ac:dyDescent="0.2">
      <c r="AR291" t="s">
        <v>529</v>
      </c>
      <c r="AS291" t="s">
        <v>528</v>
      </c>
      <c r="AT291" t="s">
        <v>530</v>
      </c>
      <c r="AU291" t="s">
        <v>327</v>
      </c>
      <c r="AV291">
        <v>5.5</v>
      </c>
    </row>
    <row r="292" spans="44:48" x14ac:dyDescent="0.2">
      <c r="AR292" t="s">
        <v>532</v>
      </c>
      <c r="AS292" t="s">
        <v>531</v>
      </c>
      <c r="AT292" t="s">
        <v>533</v>
      </c>
      <c r="AU292" t="s">
        <v>534</v>
      </c>
      <c r="AV292">
        <v>5.5</v>
      </c>
    </row>
    <row r="293" spans="44:48" x14ac:dyDescent="0.2">
      <c r="AR293" t="s">
        <v>536</v>
      </c>
      <c r="AS293" t="s">
        <v>535</v>
      </c>
      <c r="AT293" t="s">
        <v>537</v>
      </c>
      <c r="AU293" t="s">
        <v>235</v>
      </c>
      <c r="AV293">
        <v>5.5</v>
      </c>
    </row>
    <row r="294" spans="44:48" x14ac:dyDescent="0.2">
      <c r="AR294" t="s">
        <v>539</v>
      </c>
      <c r="AS294" t="s">
        <v>538</v>
      </c>
      <c r="AT294" t="s">
        <v>540</v>
      </c>
      <c r="AU294" t="s">
        <v>161</v>
      </c>
      <c r="AV294">
        <v>5.5</v>
      </c>
    </row>
    <row r="295" spans="44:48" x14ac:dyDescent="0.2">
      <c r="AR295" t="s">
        <v>542</v>
      </c>
      <c r="AS295" t="s">
        <v>541</v>
      </c>
      <c r="AT295" t="s">
        <v>543</v>
      </c>
      <c r="AU295" t="s">
        <v>47</v>
      </c>
      <c r="AV295">
        <v>5.5</v>
      </c>
    </row>
    <row r="296" spans="44:48" x14ac:dyDescent="0.2">
      <c r="AR296" t="s">
        <v>545</v>
      </c>
      <c r="AS296" t="s">
        <v>544</v>
      </c>
      <c r="AT296" t="s">
        <v>546</v>
      </c>
      <c r="AU296" t="s">
        <v>547</v>
      </c>
      <c r="AV296">
        <v>5.5</v>
      </c>
    </row>
    <row r="297" spans="44:48" x14ac:dyDescent="0.2">
      <c r="AR297" t="s">
        <v>549</v>
      </c>
      <c r="AS297" t="s">
        <v>548</v>
      </c>
      <c r="AT297" t="s">
        <v>550</v>
      </c>
      <c r="AU297" t="s">
        <v>161</v>
      </c>
      <c r="AV297">
        <v>5.5</v>
      </c>
    </row>
    <row r="298" spans="44:48" x14ac:dyDescent="0.2">
      <c r="AR298" t="s">
        <v>552</v>
      </c>
      <c r="AS298" t="s">
        <v>551</v>
      </c>
      <c r="AT298" t="s">
        <v>553</v>
      </c>
      <c r="AU298" t="s">
        <v>235</v>
      </c>
      <c r="AV298">
        <v>5.5</v>
      </c>
    </row>
    <row r="299" spans="44:48" x14ac:dyDescent="0.2">
      <c r="AR299" t="s">
        <v>555</v>
      </c>
      <c r="AS299" t="s">
        <v>554</v>
      </c>
      <c r="AT299" t="s">
        <v>556</v>
      </c>
      <c r="AU299" t="s">
        <v>161</v>
      </c>
      <c r="AV299">
        <v>13</v>
      </c>
    </row>
    <row r="300" spans="44:48" x14ac:dyDescent="0.2">
      <c r="AR300" t="s">
        <v>558</v>
      </c>
      <c r="AS300" t="s">
        <v>557</v>
      </c>
      <c r="AT300" t="s">
        <v>559</v>
      </c>
      <c r="AU300" t="s">
        <v>177</v>
      </c>
      <c r="AV300">
        <v>13</v>
      </c>
    </row>
    <row r="301" spans="44:48" x14ac:dyDescent="0.2">
      <c r="AR301" t="s">
        <v>561</v>
      </c>
      <c r="AS301" t="s">
        <v>560</v>
      </c>
      <c r="AT301" t="s">
        <v>562</v>
      </c>
      <c r="AU301" t="s">
        <v>235</v>
      </c>
      <c r="AV301">
        <v>9.75</v>
      </c>
    </row>
    <row r="302" spans="44:48" x14ac:dyDescent="0.2">
      <c r="AR302" t="s">
        <v>563</v>
      </c>
      <c r="AS302" t="s">
        <v>560</v>
      </c>
      <c r="AT302" t="s">
        <v>562</v>
      </c>
      <c r="AU302" t="s">
        <v>564</v>
      </c>
      <c r="AV302">
        <v>9.75</v>
      </c>
    </row>
    <row r="303" spans="44:48" x14ac:dyDescent="0.2">
      <c r="AR303" t="s">
        <v>566</v>
      </c>
      <c r="AS303" t="s">
        <v>565</v>
      </c>
      <c r="AT303" t="s">
        <v>567</v>
      </c>
      <c r="AU303" t="s">
        <v>564</v>
      </c>
      <c r="AV303">
        <v>13</v>
      </c>
    </row>
    <row r="304" spans="44:48" x14ac:dyDescent="0.2">
      <c r="AR304" t="s">
        <v>569</v>
      </c>
      <c r="AS304" t="s">
        <v>568</v>
      </c>
      <c r="AT304" t="s">
        <v>570</v>
      </c>
      <c r="AU304" t="s">
        <v>571</v>
      </c>
      <c r="AV304">
        <v>13</v>
      </c>
    </row>
    <row r="305" spans="44:48" x14ac:dyDescent="0.2">
      <c r="AR305" t="s">
        <v>573</v>
      </c>
      <c r="AS305" t="s">
        <v>572</v>
      </c>
      <c r="AT305" t="s">
        <v>574</v>
      </c>
      <c r="AU305" t="s">
        <v>327</v>
      </c>
      <c r="AV305">
        <v>13</v>
      </c>
    </row>
    <row r="306" spans="44:48" x14ac:dyDescent="0.2">
      <c r="AR306" t="s">
        <v>576</v>
      </c>
      <c r="AS306" t="s">
        <v>575</v>
      </c>
      <c r="AT306" t="s">
        <v>577</v>
      </c>
      <c r="AU306" t="s">
        <v>505</v>
      </c>
      <c r="AV306">
        <v>13</v>
      </c>
    </row>
    <row r="307" spans="44:48" x14ac:dyDescent="0.2">
      <c r="AR307" t="s">
        <v>579</v>
      </c>
      <c r="AS307" t="s">
        <v>578</v>
      </c>
      <c r="AT307" t="s">
        <v>580</v>
      </c>
      <c r="AU307" t="s">
        <v>161</v>
      </c>
      <c r="AV307">
        <v>13</v>
      </c>
    </row>
    <row r="308" spans="44:48" x14ac:dyDescent="0.2">
      <c r="AR308" t="s">
        <v>582</v>
      </c>
      <c r="AS308" t="s">
        <v>581</v>
      </c>
      <c r="AT308" t="s">
        <v>583</v>
      </c>
      <c r="AU308" t="s">
        <v>235</v>
      </c>
      <c r="AV308">
        <v>13</v>
      </c>
    </row>
    <row r="309" spans="44:48" x14ac:dyDescent="0.2">
      <c r="AR309" t="s">
        <v>585</v>
      </c>
      <c r="AS309" t="s">
        <v>584</v>
      </c>
      <c r="AT309" t="s">
        <v>586</v>
      </c>
      <c r="AU309" t="s">
        <v>178</v>
      </c>
      <c r="AV309">
        <v>13</v>
      </c>
    </row>
    <row r="310" spans="44:48" x14ac:dyDescent="0.2">
      <c r="AR310" t="s">
        <v>588</v>
      </c>
      <c r="AS310" t="s">
        <v>587</v>
      </c>
      <c r="AT310" t="s">
        <v>589</v>
      </c>
      <c r="AU310" t="s">
        <v>590</v>
      </c>
      <c r="AV310">
        <v>13</v>
      </c>
    </row>
    <row r="311" spans="44:48" x14ac:dyDescent="0.2">
      <c r="AR311" t="s">
        <v>592</v>
      </c>
      <c r="AS311" t="s">
        <v>591</v>
      </c>
      <c r="AT311" t="s">
        <v>593</v>
      </c>
      <c r="AU311" t="s">
        <v>594</v>
      </c>
      <c r="AV311">
        <v>13</v>
      </c>
    </row>
    <row r="312" spans="44:48" x14ac:dyDescent="0.2">
      <c r="AR312" t="s">
        <v>596</v>
      </c>
      <c r="AS312" t="s">
        <v>595</v>
      </c>
      <c r="AT312" t="s">
        <v>597</v>
      </c>
      <c r="AU312" t="s">
        <v>590</v>
      </c>
      <c r="AV312">
        <v>13</v>
      </c>
    </row>
    <row r="313" spans="44:48" x14ac:dyDescent="0.2">
      <c r="AR313" t="s">
        <v>55</v>
      </c>
      <c r="AS313" t="s">
        <v>598</v>
      </c>
      <c r="AT313" t="s">
        <v>599</v>
      </c>
      <c r="AU313" t="s">
        <v>161</v>
      </c>
      <c r="AV313">
        <v>13</v>
      </c>
    </row>
    <row r="314" spans="44:48" x14ac:dyDescent="0.2">
      <c r="AR314" t="s">
        <v>601</v>
      </c>
      <c r="AS314" t="s">
        <v>600</v>
      </c>
      <c r="AT314" t="s">
        <v>602</v>
      </c>
      <c r="AU314" t="s">
        <v>603</v>
      </c>
      <c r="AV314">
        <v>13</v>
      </c>
    </row>
    <row r="315" spans="44:48" x14ac:dyDescent="0.2">
      <c r="AR315" t="s">
        <v>605</v>
      </c>
      <c r="AS315" t="s">
        <v>604</v>
      </c>
      <c r="AT315" t="s">
        <v>606</v>
      </c>
      <c r="AU315" t="s">
        <v>177</v>
      </c>
      <c r="AV315">
        <v>13</v>
      </c>
    </row>
    <row r="316" spans="44:48" x14ac:dyDescent="0.2">
      <c r="AR316" t="s">
        <v>608</v>
      </c>
      <c r="AS316" t="s">
        <v>607</v>
      </c>
      <c r="AT316" t="s">
        <v>609</v>
      </c>
      <c r="AU316" t="s">
        <v>216</v>
      </c>
      <c r="AV316">
        <v>13</v>
      </c>
    </row>
    <row r="317" spans="44:48" x14ac:dyDescent="0.2">
      <c r="AR317" t="s">
        <v>611</v>
      </c>
      <c r="AS317" t="s">
        <v>610</v>
      </c>
      <c r="AT317" t="s">
        <v>612</v>
      </c>
      <c r="AU317" t="s">
        <v>238</v>
      </c>
      <c r="AV317">
        <v>13</v>
      </c>
    </row>
    <row r="318" spans="44:48" x14ac:dyDescent="0.2">
      <c r="AR318" t="s">
        <v>613</v>
      </c>
      <c r="AS318" t="s">
        <v>610</v>
      </c>
      <c r="AT318" t="s">
        <v>612</v>
      </c>
      <c r="AU318" t="s">
        <v>164</v>
      </c>
      <c r="AV318">
        <v>13</v>
      </c>
    </row>
    <row r="319" spans="44:48" x14ac:dyDescent="0.2">
      <c r="AR319" t="s">
        <v>614</v>
      </c>
      <c r="AS319" t="s">
        <v>610</v>
      </c>
      <c r="AT319" t="s">
        <v>612</v>
      </c>
      <c r="AU319" t="s">
        <v>615</v>
      </c>
      <c r="AV319">
        <v>13</v>
      </c>
    </row>
    <row r="320" spans="44:48" x14ac:dyDescent="0.2">
      <c r="AR320" t="s">
        <v>617</v>
      </c>
      <c r="AS320" t="s">
        <v>616</v>
      </c>
      <c r="AT320" t="s">
        <v>618</v>
      </c>
      <c r="AU320" t="s">
        <v>619</v>
      </c>
      <c r="AV320">
        <v>13</v>
      </c>
    </row>
    <row r="321" spans="44:48" x14ac:dyDescent="0.2">
      <c r="AR321" t="s">
        <v>621</v>
      </c>
      <c r="AS321" t="s">
        <v>620</v>
      </c>
      <c r="AT321" t="s">
        <v>622</v>
      </c>
      <c r="AU321" t="s">
        <v>187</v>
      </c>
      <c r="AV321">
        <v>13</v>
      </c>
    </row>
    <row r="322" spans="44:48" x14ac:dyDescent="0.2">
      <c r="AR322" t="s">
        <v>624</v>
      </c>
      <c r="AS322" t="s">
        <v>623</v>
      </c>
      <c r="AT322" t="s">
        <v>625</v>
      </c>
      <c r="AU322" t="s">
        <v>235</v>
      </c>
      <c r="AV322">
        <v>13</v>
      </c>
    </row>
    <row r="323" spans="44:48" x14ac:dyDescent="0.2">
      <c r="AR323" t="s">
        <v>627</v>
      </c>
      <c r="AS323" t="s">
        <v>626</v>
      </c>
      <c r="AT323" t="s">
        <v>628</v>
      </c>
      <c r="AU323" t="s">
        <v>177</v>
      </c>
      <c r="AV323">
        <v>13</v>
      </c>
    </row>
    <row r="324" spans="44:48" x14ac:dyDescent="0.2">
      <c r="AR324" t="s">
        <v>630</v>
      </c>
      <c r="AS324" t="s">
        <v>629</v>
      </c>
      <c r="AT324" t="s">
        <v>631</v>
      </c>
      <c r="AU324" t="s">
        <v>188</v>
      </c>
      <c r="AV324">
        <v>13</v>
      </c>
    </row>
    <row r="325" spans="44:48" x14ac:dyDescent="0.2">
      <c r="AR325" t="s">
        <v>633</v>
      </c>
      <c r="AS325" t="s">
        <v>632</v>
      </c>
      <c r="AT325" t="s">
        <v>634</v>
      </c>
      <c r="AU325" t="s">
        <v>506</v>
      </c>
      <c r="AV325">
        <v>13</v>
      </c>
    </row>
    <row r="326" spans="44:48" x14ac:dyDescent="0.2">
      <c r="AR326" t="s">
        <v>636</v>
      </c>
      <c r="AS326" t="s">
        <v>635</v>
      </c>
      <c r="AT326" t="s">
        <v>637</v>
      </c>
      <c r="AU326" t="s">
        <v>638</v>
      </c>
      <c r="AV326">
        <v>13</v>
      </c>
    </row>
    <row r="327" spans="44:48" x14ac:dyDescent="0.2">
      <c r="AR327" t="s">
        <v>640</v>
      </c>
      <c r="AS327" t="s">
        <v>639</v>
      </c>
      <c r="AT327" t="s">
        <v>641</v>
      </c>
      <c r="AU327" t="s">
        <v>642</v>
      </c>
      <c r="AV327">
        <v>13</v>
      </c>
    </row>
    <row r="328" spans="44:48" x14ac:dyDescent="0.2">
      <c r="AR328" t="s">
        <v>644</v>
      </c>
      <c r="AS328" t="s">
        <v>643</v>
      </c>
      <c r="AT328" t="s">
        <v>645</v>
      </c>
      <c r="AU328" t="s">
        <v>47</v>
      </c>
      <c r="AV328">
        <v>13</v>
      </c>
    </row>
    <row r="329" spans="44:48" x14ac:dyDescent="0.2">
      <c r="AR329" t="s">
        <v>647</v>
      </c>
      <c r="AS329" t="s">
        <v>646</v>
      </c>
      <c r="AT329" t="s">
        <v>648</v>
      </c>
      <c r="AU329" t="s">
        <v>47</v>
      </c>
      <c r="AV329">
        <v>13</v>
      </c>
    </row>
    <row r="330" spans="44:48" x14ac:dyDescent="0.2">
      <c r="AR330" t="s">
        <v>650</v>
      </c>
      <c r="AS330" t="s">
        <v>649</v>
      </c>
      <c r="AT330" t="s">
        <v>651</v>
      </c>
      <c r="AU330" t="s">
        <v>275</v>
      </c>
      <c r="AV330">
        <v>13</v>
      </c>
    </row>
    <row r="331" spans="44:48" x14ac:dyDescent="0.2">
      <c r="AR331" t="s">
        <v>653</v>
      </c>
      <c r="AS331" t="s">
        <v>652</v>
      </c>
      <c r="AT331" t="s">
        <v>654</v>
      </c>
      <c r="AU331" t="s">
        <v>216</v>
      </c>
      <c r="AV331">
        <v>13</v>
      </c>
    </row>
    <row r="332" spans="44:48" x14ac:dyDescent="0.2">
      <c r="AR332" t="s">
        <v>656</v>
      </c>
      <c r="AS332" t="s">
        <v>655</v>
      </c>
      <c r="AT332" t="s">
        <v>657</v>
      </c>
      <c r="AU332" t="s">
        <v>198</v>
      </c>
      <c r="AV332">
        <v>13</v>
      </c>
    </row>
    <row r="333" spans="44:48" x14ac:dyDescent="0.2">
      <c r="AR333" t="s">
        <v>659</v>
      </c>
      <c r="AS333" t="s">
        <v>658</v>
      </c>
      <c r="AT333" t="s">
        <v>660</v>
      </c>
      <c r="AU333" t="s">
        <v>594</v>
      </c>
      <c r="AV333">
        <v>13</v>
      </c>
    </row>
    <row r="334" spans="44:48" x14ac:dyDescent="0.2">
      <c r="AR334" t="s">
        <v>661</v>
      </c>
      <c r="AS334" t="s">
        <v>658</v>
      </c>
      <c r="AT334" t="s">
        <v>660</v>
      </c>
      <c r="AU334" t="s">
        <v>662</v>
      </c>
      <c r="AV334">
        <v>13</v>
      </c>
    </row>
    <row r="335" spans="44:48" x14ac:dyDescent="0.2">
      <c r="AR335" t="s">
        <v>664</v>
      </c>
      <c r="AS335" t="s">
        <v>663</v>
      </c>
      <c r="AT335" t="s">
        <v>665</v>
      </c>
      <c r="AU335" t="s">
        <v>178</v>
      </c>
      <c r="AV335">
        <v>13</v>
      </c>
    </row>
    <row r="336" spans="44:48" x14ac:dyDescent="0.2">
      <c r="AR336" t="s">
        <v>667</v>
      </c>
      <c r="AS336" t="s">
        <v>666</v>
      </c>
      <c r="AT336" t="s">
        <v>668</v>
      </c>
      <c r="AU336" t="s">
        <v>169</v>
      </c>
      <c r="AV336">
        <v>13</v>
      </c>
    </row>
    <row r="337" spans="44:48" x14ac:dyDescent="0.2">
      <c r="AR337" t="s">
        <v>670</v>
      </c>
      <c r="AS337" t="s">
        <v>669</v>
      </c>
      <c r="AT337" t="s">
        <v>671</v>
      </c>
      <c r="AU337" t="s">
        <v>672</v>
      </c>
      <c r="AV337">
        <v>13</v>
      </c>
    </row>
    <row r="338" spans="44:48" x14ac:dyDescent="0.2">
      <c r="AR338" t="s">
        <v>673</v>
      </c>
      <c r="AS338" t="s">
        <v>655</v>
      </c>
      <c r="AT338" t="s">
        <v>657</v>
      </c>
      <c r="AU338" t="s">
        <v>161</v>
      </c>
      <c r="AV338">
        <v>13</v>
      </c>
    </row>
    <row r="339" spans="44:48" x14ac:dyDescent="0.2">
      <c r="AR339" t="s">
        <v>675</v>
      </c>
      <c r="AS339" t="s">
        <v>674</v>
      </c>
      <c r="AT339" t="s">
        <v>676</v>
      </c>
      <c r="AU339" t="s">
        <v>216</v>
      </c>
      <c r="AV339">
        <v>13</v>
      </c>
    </row>
    <row r="340" spans="44:48" x14ac:dyDescent="0.2">
      <c r="AR340" t="s">
        <v>678</v>
      </c>
      <c r="AS340" t="s">
        <v>677</v>
      </c>
      <c r="AT340" t="s">
        <v>679</v>
      </c>
      <c r="AU340" t="s">
        <v>177</v>
      </c>
      <c r="AV340">
        <v>13</v>
      </c>
    </row>
    <row r="341" spans="44:48" x14ac:dyDescent="0.2">
      <c r="AR341" t="s">
        <v>681</v>
      </c>
      <c r="AS341" t="s">
        <v>680</v>
      </c>
      <c r="AT341" t="s">
        <v>682</v>
      </c>
      <c r="AU341" t="s">
        <v>683</v>
      </c>
      <c r="AV341">
        <v>13</v>
      </c>
    </row>
    <row r="342" spans="44:48" x14ac:dyDescent="0.2">
      <c r="AR342" t="s">
        <v>685</v>
      </c>
      <c r="AS342" t="s">
        <v>684</v>
      </c>
      <c r="AT342" t="s">
        <v>686</v>
      </c>
      <c r="AU342" t="s">
        <v>687</v>
      </c>
      <c r="AV342">
        <v>13</v>
      </c>
    </row>
    <row r="343" spans="44:48" x14ac:dyDescent="0.2">
      <c r="AR343" t="s">
        <v>689</v>
      </c>
      <c r="AS343" t="s">
        <v>688</v>
      </c>
      <c r="AT343" t="s">
        <v>690</v>
      </c>
      <c r="AU343" t="s">
        <v>594</v>
      </c>
      <c r="AV343">
        <v>13</v>
      </c>
    </row>
    <row r="344" spans="44:48" x14ac:dyDescent="0.2">
      <c r="AR344" t="s">
        <v>692</v>
      </c>
      <c r="AS344" t="s">
        <v>691</v>
      </c>
      <c r="AT344" t="s">
        <v>693</v>
      </c>
      <c r="AU344" t="s">
        <v>694</v>
      </c>
      <c r="AV344">
        <v>13</v>
      </c>
    </row>
    <row r="345" spans="44:48" x14ac:dyDescent="0.2">
      <c r="AR345" t="s">
        <v>695</v>
      </c>
      <c r="AS345" t="s">
        <v>688</v>
      </c>
      <c r="AT345" t="s">
        <v>690</v>
      </c>
      <c r="AU345" t="s">
        <v>696</v>
      </c>
      <c r="AV345">
        <v>13</v>
      </c>
    </row>
    <row r="346" spans="44:48" x14ac:dyDescent="0.2">
      <c r="AR346" t="s">
        <v>698</v>
      </c>
      <c r="AS346" t="s">
        <v>697</v>
      </c>
      <c r="AT346" t="s">
        <v>699</v>
      </c>
      <c r="AU346" t="s">
        <v>700</v>
      </c>
      <c r="AV346">
        <v>13</v>
      </c>
    </row>
    <row r="347" spans="44:48" x14ac:dyDescent="0.2">
      <c r="AR347" t="s">
        <v>702</v>
      </c>
      <c r="AS347" t="s">
        <v>701</v>
      </c>
      <c r="AT347" t="s">
        <v>703</v>
      </c>
      <c r="AU347" t="s">
        <v>223</v>
      </c>
      <c r="AV347">
        <v>13</v>
      </c>
    </row>
    <row r="348" spans="44:48" x14ac:dyDescent="0.2">
      <c r="AR348" t="s">
        <v>705</v>
      </c>
      <c r="AS348" t="s">
        <v>704</v>
      </c>
      <c r="AT348" t="s">
        <v>706</v>
      </c>
      <c r="AU348" t="s">
        <v>47</v>
      </c>
      <c r="AV348">
        <v>13</v>
      </c>
    </row>
    <row r="349" spans="44:48" x14ac:dyDescent="0.2">
      <c r="AR349" t="s">
        <v>708</v>
      </c>
      <c r="AS349" t="s">
        <v>707</v>
      </c>
      <c r="AT349" t="s">
        <v>709</v>
      </c>
      <c r="AU349" t="s">
        <v>710</v>
      </c>
      <c r="AV349">
        <v>13</v>
      </c>
    </row>
    <row r="350" spans="44:48" x14ac:dyDescent="0.2">
      <c r="AR350" t="s">
        <v>712</v>
      </c>
      <c r="AS350" t="s">
        <v>711</v>
      </c>
      <c r="AT350" t="s">
        <v>713</v>
      </c>
      <c r="AU350" t="s">
        <v>714</v>
      </c>
      <c r="AV350">
        <v>13</v>
      </c>
    </row>
    <row r="351" spans="44:48" x14ac:dyDescent="0.2">
      <c r="AR351" t="s">
        <v>716</v>
      </c>
      <c r="AS351" t="s">
        <v>715</v>
      </c>
      <c r="AT351" t="s">
        <v>717</v>
      </c>
      <c r="AU351" t="s">
        <v>178</v>
      </c>
      <c r="AV351">
        <v>13</v>
      </c>
    </row>
    <row r="352" spans="44:48" x14ac:dyDescent="0.2">
      <c r="AR352" t="s">
        <v>719</v>
      </c>
      <c r="AS352" t="s">
        <v>718</v>
      </c>
      <c r="AT352" t="s">
        <v>720</v>
      </c>
      <c r="AU352" t="s">
        <v>177</v>
      </c>
      <c r="AV352">
        <v>13</v>
      </c>
    </row>
    <row r="353" spans="44:48" x14ac:dyDescent="0.2">
      <c r="AR353" t="s">
        <v>722</v>
      </c>
      <c r="AS353" t="s">
        <v>721</v>
      </c>
      <c r="AT353" t="s">
        <v>723</v>
      </c>
      <c r="AU353" t="s">
        <v>724</v>
      </c>
      <c r="AV353">
        <v>13</v>
      </c>
    </row>
    <row r="354" spans="44:48" x14ac:dyDescent="0.2">
      <c r="AR354" t="s">
        <v>726</v>
      </c>
      <c r="AS354" t="s">
        <v>725</v>
      </c>
      <c r="AT354" t="s">
        <v>727</v>
      </c>
      <c r="AU354" t="s">
        <v>728</v>
      </c>
      <c r="AV354">
        <v>13</v>
      </c>
    </row>
    <row r="355" spans="44:48" x14ac:dyDescent="0.2">
      <c r="AR355" t="s">
        <v>730</v>
      </c>
      <c r="AS355" t="s">
        <v>729</v>
      </c>
      <c r="AT355" t="s">
        <v>731</v>
      </c>
      <c r="AU355" t="s">
        <v>662</v>
      </c>
      <c r="AV355">
        <v>13</v>
      </c>
    </row>
    <row r="356" spans="44:48" x14ac:dyDescent="0.2">
      <c r="AR356" t="s">
        <v>733</v>
      </c>
      <c r="AS356" t="s">
        <v>732</v>
      </c>
      <c r="AT356" t="s">
        <v>734</v>
      </c>
      <c r="AU356" t="s">
        <v>735</v>
      </c>
      <c r="AV356">
        <v>13</v>
      </c>
    </row>
    <row r="357" spans="44:48" x14ac:dyDescent="0.2">
      <c r="AR357" t="s">
        <v>737</v>
      </c>
      <c r="AS357" t="s">
        <v>736</v>
      </c>
      <c r="AT357" t="s">
        <v>738</v>
      </c>
      <c r="AU357" t="s">
        <v>178</v>
      </c>
      <c r="AV357">
        <v>13</v>
      </c>
    </row>
    <row r="358" spans="44:48" x14ac:dyDescent="0.2">
      <c r="AR358" t="s">
        <v>740</v>
      </c>
      <c r="AS358" t="s">
        <v>739</v>
      </c>
      <c r="AT358" t="s">
        <v>741</v>
      </c>
      <c r="AU358" t="s">
        <v>742</v>
      </c>
      <c r="AV358">
        <v>9.75</v>
      </c>
    </row>
    <row r="359" spans="44:48" x14ac:dyDescent="0.2">
      <c r="AR359" t="s">
        <v>744</v>
      </c>
      <c r="AS359" t="s">
        <v>743</v>
      </c>
      <c r="AT359" t="s">
        <v>745</v>
      </c>
      <c r="AU359" t="s">
        <v>161</v>
      </c>
      <c r="AV359">
        <v>13</v>
      </c>
    </row>
    <row r="360" spans="44:48" x14ac:dyDescent="0.2">
      <c r="AR360" t="s">
        <v>747</v>
      </c>
      <c r="AS360" t="s">
        <v>746</v>
      </c>
      <c r="AT360" t="s">
        <v>748</v>
      </c>
      <c r="AU360" t="s">
        <v>161</v>
      </c>
      <c r="AV360">
        <v>13</v>
      </c>
    </row>
    <row r="361" spans="44:48" x14ac:dyDescent="0.2">
      <c r="AR361" t="s">
        <v>750</v>
      </c>
      <c r="AS361" t="s">
        <v>749</v>
      </c>
      <c r="AT361" t="s">
        <v>751</v>
      </c>
      <c r="AU361" t="s">
        <v>235</v>
      </c>
      <c r="AV361">
        <v>13</v>
      </c>
    </row>
    <row r="362" spans="44:48" x14ac:dyDescent="0.2">
      <c r="AR362" t="s">
        <v>752</v>
      </c>
      <c r="AS362" t="s">
        <v>746</v>
      </c>
      <c r="AT362" t="s">
        <v>748</v>
      </c>
      <c r="AU362" t="s">
        <v>186</v>
      </c>
      <c r="AV362">
        <v>13</v>
      </c>
    </row>
    <row r="363" spans="44:48" x14ac:dyDescent="0.2">
      <c r="AR363" t="s">
        <v>753</v>
      </c>
      <c r="AS363" t="s">
        <v>746</v>
      </c>
      <c r="AT363" t="s">
        <v>748</v>
      </c>
      <c r="AU363" t="s">
        <v>754</v>
      </c>
      <c r="AV363">
        <v>13</v>
      </c>
    </row>
    <row r="364" spans="44:48" x14ac:dyDescent="0.2">
      <c r="AR364" t="s">
        <v>755</v>
      </c>
      <c r="AS364" t="s">
        <v>572</v>
      </c>
      <c r="AT364" t="s">
        <v>574</v>
      </c>
      <c r="AU364" t="s">
        <v>177</v>
      </c>
      <c r="AV364">
        <v>13</v>
      </c>
    </row>
    <row r="365" spans="44:48" x14ac:dyDescent="0.2">
      <c r="AR365" t="s">
        <v>757</v>
      </c>
      <c r="AS365" t="s">
        <v>756</v>
      </c>
      <c r="AT365" t="s">
        <v>758</v>
      </c>
      <c r="AU365" t="s">
        <v>183</v>
      </c>
      <c r="AV365">
        <v>13</v>
      </c>
    </row>
    <row r="366" spans="44:48" x14ac:dyDescent="0.2">
      <c r="AR366" t="s">
        <v>759</v>
      </c>
      <c r="AS366" t="s">
        <v>756</v>
      </c>
      <c r="AT366" t="s">
        <v>758</v>
      </c>
      <c r="AU366" t="s">
        <v>177</v>
      </c>
      <c r="AV366">
        <v>13</v>
      </c>
    </row>
    <row r="367" spans="44:48" x14ac:dyDescent="0.2">
      <c r="AR367" t="s">
        <v>761</v>
      </c>
      <c r="AS367" t="s">
        <v>760</v>
      </c>
      <c r="AT367" t="s">
        <v>762</v>
      </c>
      <c r="AU367" t="s">
        <v>391</v>
      </c>
      <c r="AV367">
        <v>17.25</v>
      </c>
    </row>
    <row r="368" spans="44:48" x14ac:dyDescent="0.2">
      <c r="AR368" t="s">
        <v>763</v>
      </c>
      <c r="AS368" t="s">
        <v>760</v>
      </c>
      <c r="AT368" t="s">
        <v>762</v>
      </c>
      <c r="AU368" t="s">
        <v>216</v>
      </c>
      <c r="AV368">
        <v>17.25</v>
      </c>
    </row>
    <row r="369" spans="44:48" x14ac:dyDescent="0.2">
      <c r="AR369" t="s">
        <v>765</v>
      </c>
      <c r="AS369" t="s">
        <v>764</v>
      </c>
      <c r="AT369" t="s">
        <v>766</v>
      </c>
      <c r="AU369" t="s">
        <v>161</v>
      </c>
      <c r="AV369">
        <v>17.25</v>
      </c>
    </row>
    <row r="370" spans="44:48" x14ac:dyDescent="0.2">
      <c r="AR370" t="s">
        <v>767</v>
      </c>
      <c r="AS370" t="s">
        <v>764</v>
      </c>
      <c r="AT370" t="s">
        <v>766</v>
      </c>
      <c r="AU370" t="s">
        <v>243</v>
      </c>
      <c r="AV370">
        <v>17.25</v>
      </c>
    </row>
    <row r="371" spans="44:48" x14ac:dyDescent="0.2">
      <c r="AR371" t="s">
        <v>769</v>
      </c>
      <c r="AS371" t="s">
        <v>768</v>
      </c>
      <c r="AT371" t="s">
        <v>770</v>
      </c>
      <c r="AU371" t="s">
        <v>178</v>
      </c>
      <c r="AV371">
        <v>13</v>
      </c>
    </row>
    <row r="372" spans="44:48" x14ac:dyDescent="0.2">
      <c r="AR372" t="s">
        <v>771</v>
      </c>
      <c r="AS372" t="s">
        <v>560</v>
      </c>
      <c r="AT372" t="s">
        <v>562</v>
      </c>
      <c r="AU372" t="s">
        <v>772</v>
      </c>
      <c r="AV372">
        <v>9.75</v>
      </c>
    </row>
    <row r="373" spans="44:48" x14ac:dyDescent="0.2">
      <c r="AR373" t="s">
        <v>773</v>
      </c>
      <c r="AS373" t="s">
        <v>560</v>
      </c>
      <c r="AT373" t="s">
        <v>562</v>
      </c>
      <c r="AU373" t="s">
        <v>774</v>
      </c>
      <c r="AV373">
        <v>9.75</v>
      </c>
    </row>
    <row r="374" spans="44:48" x14ac:dyDescent="0.2">
      <c r="AR374" t="s">
        <v>775</v>
      </c>
      <c r="AS374" t="s">
        <v>560</v>
      </c>
      <c r="AT374" t="s">
        <v>562</v>
      </c>
      <c r="AU374" t="s">
        <v>776</v>
      </c>
      <c r="AV374">
        <v>9.75</v>
      </c>
    </row>
    <row r="375" spans="44:48" x14ac:dyDescent="0.2">
      <c r="AR375" t="s">
        <v>777</v>
      </c>
      <c r="AS375" t="s">
        <v>560</v>
      </c>
      <c r="AT375" t="s">
        <v>562</v>
      </c>
      <c r="AU375" t="s">
        <v>778</v>
      </c>
      <c r="AV375">
        <v>9.75</v>
      </c>
    </row>
    <row r="376" spans="44:48" x14ac:dyDescent="0.2">
      <c r="AR376" t="s">
        <v>780</v>
      </c>
      <c r="AS376" t="s">
        <v>779</v>
      </c>
      <c r="AT376" t="s">
        <v>781</v>
      </c>
      <c r="AU376" t="s">
        <v>782</v>
      </c>
      <c r="AV376">
        <v>13</v>
      </c>
    </row>
    <row r="377" spans="44:48" x14ac:dyDescent="0.2">
      <c r="AR377" t="s">
        <v>784</v>
      </c>
      <c r="AS377" t="s">
        <v>783</v>
      </c>
      <c r="AT377" t="s">
        <v>785</v>
      </c>
      <c r="AU377" t="s">
        <v>786</v>
      </c>
      <c r="AV377">
        <v>13</v>
      </c>
    </row>
    <row r="378" spans="44:48" x14ac:dyDescent="0.2">
      <c r="AR378" t="s">
        <v>787</v>
      </c>
      <c r="AS378" t="s">
        <v>783</v>
      </c>
      <c r="AT378" t="s">
        <v>785</v>
      </c>
      <c r="AU378" t="s">
        <v>788</v>
      </c>
      <c r="AV378">
        <v>13</v>
      </c>
    </row>
    <row r="379" spans="44:48" x14ac:dyDescent="0.2">
      <c r="AR379" t="s">
        <v>789</v>
      </c>
      <c r="AS379" t="s">
        <v>783</v>
      </c>
      <c r="AT379" t="s">
        <v>785</v>
      </c>
      <c r="AU379" t="s">
        <v>790</v>
      </c>
      <c r="AV379">
        <v>13</v>
      </c>
    </row>
    <row r="380" spans="44:48" x14ac:dyDescent="0.2">
      <c r="AR380" t="s">
        <v>791</v>
      </c>
      <c r="AS380" t="s">
        <v>783</v>
      </c>
      <c r="AT380" t="s">
        <v>785</v>
      </c>
      <c r="AU380" t="s">
        <v>792</v>
      </c>
      <c r="AV380">
        <v>13</v>
      </c>
    </row>
    <row r="381" spans="44:48" x14ac:dyDescent="0.2">
      <c r="AR381" t="s">
        <v>794</v>
      </c>
      <c r="AS381" t="s">
        <v>793</v>
      </c>
      <c r="AT381" t="s">
        <v>795</v>
      </c>
      <c r="AU381" t="s">
        <v>796</v>
      </c>
      <c r="AV381">
        <v>17.25</v>
      </c>
    </row>
    <row r="382" spans="44:48" x14ac:dyDescent="0.2">
      <c r="AR382" t="s">
        <v>798</v>
      </c>
      <c r="AS382" t="s">
        <v>797</v>
      </c>
      <c r="AT382" t="s">
        <v>799</v>
      </c>
      <c r="AU382" t="s">
        <v>796</v>
      </c>
      <c r="AV382">
        <v>17.25</v>
      </c>
    </row>
    <row r="383" spans="44:48" x14ac:dyDescent="0.2">
      <c r="AR383" t="s">
        <v>801</v>
      </c>
      <c r="AS383" t="s">
        <v>800</v>
      </c>
      <c r="AT383" t="s">
        <v>802</v>
      </c>
      <c r="AU383" t="s">
        <v>161</v>
      </c>
      <c r="AV383">
        <v>17.25</v>
      </c>
    </row>
    <row r="384" spans="44:48" x14ac:dyDescent="0.2">
      <c r="AR384" t="s">
        <v>803</v>
      </c>
      <c r="AS384" t="s">
        <v>800</v>
      </c>
      <c r="AT384" t="s">
        <v>802</v>
      </c>
      <c r="AU384" t="s">
        <v>804</v>
      </c>
      <c r="AV384">
        <v>17.25</v>
      </c>
    </row>
    <row r="385" spans="44:48" x14ac:dyDescent="0.2">
      <c r="AR385" t="s">
        <v>805</v>
      </c>
      <c r="AS385" t="s">
        <v>800</v>
      </c>
      <c r="AT385" t="s">
        <v>802</v>
      </c>
      <c r="AU385" t="s">
        <v>506</v>
      </c>
      <c r="AV385">
        <v>17.25</v>
      </c>
    </row>
    <row r="386" spans="44:48" x14ac:dyDescent="0.2">
      <c r="AR386" t="s">
        <v>807</v>
      </c>
      <c r="AS386" t="s">
        <v>806</v>
      </c>
      <c r="AT386" t="s">
        <v>808</v>
      </c>
      <c r="AU386" t="s">
        <v>177</v>
      </c>
      <c r="AV386">
        <v>13</v>
      </c>
    </row>
    <row r="387" spans="44:48" x14ac:dyDescent="0.2">
      <c r="AR387" t="s">
        <v>810</v>
      </c>
      <c r="AS387" t="s">
        <v>809</v>
      </c>
      <c r="AT387" t="s">
        <v>811</v>
      </c>
      <c r="AU387" t="s">
        <v>812</v>
      </c>
      <c r="AV387">
        <v>13</v>
      </c>
    </row>
    <row r="388" spans="44:48" x14ac:dyDescent="0.2">
      <c r="AR388" t="s">
        <v>813</v>
      </c>
      <c r="AS388" t="s">
        <v>809</v>
      </c>
      <c r="AT388" t="s">
        <v>811</v>
      </c>
      <c r="AU388" t="s">
        <v>814</v>
      </c>
      <c r="AV388">
        <v>13</v>
      </c>
    </row>
    <row r="389" spans="44:48" x14ac:dyDescent="0.2">
      <c r="AR389" t="s">
        <v>815</v>
      </c>
      <c r="AS389" t="s">
        <v>756</v>
      </c>
      <c r="AT389" t="s">
        <v>758</v>
      </c>
      <c r="AU389" t="s">
        <v>275</v>
      </c>
      <c r="AV389">
        <v>13</v>
      </c>
    </row>
    <row r="390" spans="44:48" x14ac:dyDescent="0.2">
      <c r="AR390" t="s">
        <v>817</v>
      </c>
      <c r="AS390" t="s">
        <v>816</v>
      </c>
      <c r="AT390" t="s">
        <v>818</v>
      </c>
      <c r="AU390" t="s">
        <v>819</v>
      </c>
      <c r="AV390">
        <v>13</v>
      </c>
    </row>
    <row r="391" spans="44:48" x14ac:dyDescent="0.2">
      <c r="AR391" t="s">
        <v>821</v>
      </c>
      <c r="AS391" t="s">
        <v>820</v>
      </c>
      <c r="AT391" t="s">
        <v>822</v>
      </c>
      <c r="AU391" t="s">
        <v>823</v>
      </c>
      <c r="AV391">
        <v>13</v>
      </c>
    </row>
    <row r="392" spans="44:48" x14ac:dyDescent="0.2">
      <c r="AR392" t="s">
        <v>825</v>
      </c>
      <c r="AS392" t="s">
        <v>824</v>
      </c>
      <c r="AT392" t="s">
        <v>826</v>
      </c>
      <c r="AU392" t="s">
        <v>827</v>
      </c>
      <c r="AV392">
        <v>13</v>
      </c>
    </row>
    <row r="393" spans="44:48" x14ac:dyDescent="0.2">
      <c r="AR393" t="s">
        <v>828</v>
      </c>
      <c r="AS393" t="s">
        <v>824</v>
      </c>
      <c r="AT393" t="s">
        <v>826</v>
      </c>
      <c r="AU393" t="s">
        <v>790</v>
      </c>
      <c r="AV393">
        <v>13</v>
      </c>
    </row>
    <row r="394" spans="44:48" x14ac:dyDescent="0.2">
      <c r="AR394" t="s">
        <v>830</v>
      </c>
      <c r="AS394" t="s">
        <v>829</v>
      </c>
      <c r="AT394" t="s">
        <v>831</v>
      </c>
      <c r="AU394" t="s">
        <v>827</v>
      </c>
      <c r="AV394">
        <v>13</v>
      </c>
    </row>
    <row r="395" spans="44:48" x14ac:dyDescent="0.2">
      <c r="AR395" t="s">
        <v>832</v>
      </c>
      <c r="AS395" t="s">
        <v>829</v>
      </c>
      <c r="AT395" t="s">
        <v>831</v>
      </c>
      <c r="AU395" t="s">
        <v>790</v>
      </c>
      <c r="AV395">
        <v>13</v>
      </c>
    </row>
    <row r="396" spans="44:48" x14ac:dyDescent="0.2">
      <c r="AR396" t="s">
        <v>834</v>
      </c>
      <c r="AS396" t="s">
        <v>833</v>
      </c>
      <c r="AT396" t="s">
        <v>835</v>
      </c>
      <c r="AU396" t="s">
        <v>827</v>
      </c>
      <c r="AV396">
        <v>13</v>
      </c>
    </row>
    <row r="397" spans="44:48" x14ac:dyDescent="0.2">
      <c r="AR397" t="s">
        <v>836</v>
      </c>
      <c r="AS397" t="s">
        <v>833</v>
      </c>
      <c r="AT397" t="s">
        <v>835</v>
      </c>
      <c r="AU397" t="s">
        <v>790</v>
      </c>
      <c r="AV397">
        <v>13</v>
      </c>
    </row>
    <row r="398" spans="44:48" x14ac:dyDescent="0.2">
      <c r="AR398" t="s">
        <v>838</v>
      </c>
      <c r="AS398" t="s">
        <v>837</v>
      </c>
      <c r="AT398" t="s">
        <v>839</v>
      </c>
      <c r="AU398" t="s">
        <v>827</v>
      </c>
      <c r="AV398">
        <v>13</v>
      </c>
    </row>
    <row r="399" spans="44:48" x14ac:dyDescent="0.2">
      <c r="AR399" t="s">
        <v>840</v>
      </c>
      <c r="AS399" t="s">
        <v>837</v>
      </c>
      <c r="AT399" t="s">
        <v>839</v>
      </c>
      <c r="AU399" t="s">
        <v>790</v>
      </c>
      <c r="AV399">
        <v>13</v>
      </c>
    </row>
    <row r="400" spans="44:48" x14ac:dyDescent="0.2">
      <c r="AR400" t="s">
        <v>842</v>
      </c>
      <c r="AS400" t="s">
        <v>841</v>
      </c>
      <c r="AT400" t="s">
        <v>843</v>
      </c>
      <c r="AU400" t="s">
        <v>844</v>
      </c>
      <c r="AV400">
        <v>13</v>
      </c>
    </row>
    <row r="401" spans="44:48" x14ac:dyDescent="0.2">
      <c r="AR401" t="s">
        <v>846</v>
      </c>
      <c r="AS401" t="s">
        <v>845</v>
      </c>
      <c r="AT401" t="s">
        <v>847</v>
      </c>
      <c r="AU401" t="s">
        <v>848</v>
      </c>
      <c r="AV401">
        <v>13</v>
      </c>
    </row>
    <row r="402" spans="44:48" x14ac:dyDescent="0.2">
      <c r="AR402" t="s">
        <v>850</v>
      </c>
      <c r="AS402" t="s">
        <v>849</v>
      </c>
      <c r="AT402" t="s">
        <v>851</v>
      </c>
      <c r="AU402" t="s">
        <v>852</v>
      </c>
      <c r="AV402">
        <v>13</v>
      </c>
    </row>
    <row r="403" spans="44:48" x14ac:dyDescent="0.2">
      <c r="AR403" t="s">
        <v>854</v>
      </c>
      <c r="AS403" t="s">
        <v>853</v>
      </c>
      <c r="AT403" t="s">
        <v>855</v>
      </c>
      <c r="AU403" t="s">
        <v>856</v>
      </c>
      <c r="AV403">
        <v>13</v>
      </c>
    </row>
    <row r="404" spans="44:48" x14ac:dyDescent="0.2">
      <c r="AR404" t="s">
        <v>858</v>
      </c>
      <c r="AS404" t="s">
        <v>857</v>
      </c>
      <c r="AT404" t="s">
        <v>859</v>
      </c>
      <c r="AU404" t="s">
        <v>860</v>
      </c>
      <c r="AV404">
        <v>13</v>
      </c>
    </row>
    <row r="405" spans="44:48" x14ac:dyDescent="0.2">
      <c r="AR405" t="s">
        <v>862</v>
      </c>
      <c r="AS405" t="s">
        <v>861</v>
      </c>
      <c r="AT405" t="s">
        <v>863</v>
      </c>
      <c r="AU405" t="s">
        <v>864</v>
      </c>
      <c r="AV405">
        <v>13</v>
      </c>
    </row>
    <row r="406" spans="44:48" x14ac:dyDescent="0.2">
      <c r="AR406" t="s">
        <v>866</v>
      </c>
      <c r="AS406" t="s">
        <v>865</v>
      </c>
      <c r="AT406" t="s">
        <v>867</v>
      </c>
      <c r="AU406" t="s">
        <v>327</v>
      </c>
      <c r="AV406">
        <v>13</v>
      </c>
    </row>
    <row r="407" spans="44:48" x14ac:dyDescent="0.2">
      <c r="AR407" t="s">
        <v>869</v>
      </c>
      <c r="AS407" t="s">
        <v>868</v>
      </c>
      <c r="AT407" t="s">
        <v>870</v>
      </c>
      <c r="AU407" t="s">
        <v>871</v>
      </c>
      <c r="AV407">
        <v>13</v>
      </c>
    </row>
    <row r="408" spans="44:48" x14ac:dyDescent="0.2">
      <c r="AR408" t="s">
        <v>873</v>
      </c>
      <c r="AS408" t="s">
        <v>872</v>
      </c>
      <c r="AT408" t="s">
        <v>874</v>
      </c>
      <c r="AU408" t="s">
        <v>875</v>
      </c>
      <c r="AV408">
        <v>13</v>
      </c>
    </row>
    <row r="409" spans="44:48" x14ac:dyDescent="0.2">
      <c r="AR409" t="s">
        <v>877</v>
      </c>
      <c r="AS409" t="s">
        <v>876</v>
      </c>
      <c r="AT409" t="s">
        <v>878</v>
      </c>
      <c r="AU409" t="s">
        <v>879</v>
      </c>
      <c r="AV409">
        <v>13</v>
      </c>
    </row>
    <row r="410" spans="44:48" x14ac:dyDescent="0.2">
      <c r="AR410" t="s">
        <v>881</v>
      </c>
      <c r="AS410" t="s">
        <v>880</v>
      </c>
      <c r="AT410" t="s">
        <v>882</v>
      </c>
      <c r="AU410" t="s">
        <v>883</v>
      </c>
      <c r="AV410">
        <v>13</v>
      </c>
    </row>
    <row r="411" spans="44:48" x14ac:dyDescent="0.2">
      <c r="AR411" t="s">
        <v>885</v>
      </c>
      <c r="AS411" t="s">
        <v>884</v>
      </c>
      <c r="AT411" t="s">
        <v>886</v>
      </c>
      <c r="AU411" t="s">
        <v>887</v>
      </c>
      <c r="AV411">
        <v>13</v>
      </c>
    </row>
    <row r="412" spans="44:48" x14ac:dyDescent="0.2">
      <c r="AR412" t="s">
        <v>889</v>
      </c>
      <c r="AS412" t="s">
        <v>888</v>
      </c>
      <c r="AT412" t="s">
        <v>890</v>
      </c>
      <c r="AU412" t="s">
        <v>891</v>
      </c>
      <c r="AV412">
        <v>13</v>
      </c>
    </row>
    <row r="413" spans="44:48" x14ac:dyDescent="0.2">
      <c r="AR413" t="s">
        <v>893</v>
      </c>
      <c r="AS413" t="s">
        <v>892</v>
      </c>
      <c r="AT413" t="s">
        <v>894</v>
      </c>
      <c r="AU413" t="s">
        <v>895</v>
      </c>
      <c r="AV413">
        <v>13</v>
      </c>
    </row>
    <row r="414" spans="44:48" x14ac:dyDescent="0.2">
      <c r="AR414" t="s">
        <v>897</v>
      </c>
      <c r="AS414" t="s">
        <v>896</v>
      </c>
      <c r="AT414" t="s">
        <v>898</v>
      </c>
      <c r="AU414" t="s">
        <v>899</v>
      </c>
      <c r="AV414">
        <v>13</v>
      </c>
    </row>
    <row r="415" spans="44:48" x14ac:dyDescent="0.2">
      <c r="AR415" t="s">
        <v>901</v>
      </c>
      <c r="AS415" t="s">
        <v>900</v>
      </c>
      <c r="AT415" t="s">
        <v>902</v>
      </c>
      <c r="AU415" t="s">
        <v>161</v>
      </c>
      <c r="AV415">
        <v>13</v>
      </c>
    </row>
    <row r="416" spans="44:48" x14ac:dyDescent="0.2">
      <c r="AR416" t="s">
        <v>904</v>
      </c>
      <c r="AS416" t="s">
        <v>903</v>
      </c>
      <c r="AT416" t="s">
        <v>905</v>
      </c>
      <c r="AU416" t="s">
        <v>906</v>
      </c>
      <c r="AV416">
        <v>13</v>
      </c>
    </row>
    <row r="417" spans="44:48" x14ac:dyDescent="0.2">
      <c r="AR417" t="s">
        <v>908</v>
      </c>
      <c r="AS417" t="s">
        <v>907</v>
      </c>
      <c r="AT417" t="s">
        <v>909</v>
      </c>
      <c r="AU417" t="s">
        <v>910</v>
      </c>
      <c r="AV417">
        <v>13</v>
      </c>
    </row>
    <row r="418" spans="44:48" x14ac:dyDescent="0.2">
      <c r="AR418" t="s">
        <v>912</v>
      </c>
      <c r="AS418" t="s">
        <v>911</v>
      </c>
      <c r="AT418" t="s">
        <v>913</v>
      </c>
      <c r="AU418" t="s">
        <v>914</v>
      </c>
      <c r="AV418">
        <v>13</v>
      </c>
    </row>
    <row r="419" spans="44:48" x14ac:dyDescent="0.2">
      <c r="AR419" t="s">
        <v>916</v>
      </c>
      <c r="AS419" t="s">
        <v>915</v>
      </c>
      <c r="AT419" t="s">
        <v>917</v>
      </c>
      <c r="AU419" t="s">
        <v>790</v>
      </c>
      <c r="AV419">
        <v>13</v>
      </c>
    </row>
    <row r="420" spans="44:48" x14ac:dyDescent="0.2">
      <c r="AR420" t="s">
        <v>919</v>
      </c>
      <c r="AS420" t="s">
        <v>918</v>
      </c>
      <c r="AT420" t="s">
        <v>920</v>
      </c>
      <c r="AU420" t="s">
        <v>921</v>
      </c>
      <c r="AV420">
        <v>13</v>
      </c>
    </row>
    <row r="421" spans="44:48" x14ac:dyDescent="0.2">
      <c r="AR421" t="s">
        <v>923</v>
      </c>
      <c r="AS421" t="s">
        <v>922</v>
      </c>
      <c r="AT421" t="s">
        <v>924</v>
      </c>
      <c r="AU421" t="s">
        <v>925</v>
      </c>
      <c r="AV421">
        <v>13</v>
      </c>
    </row>
    <row r="422" spans="44:48" x14ac:dyDescent="0.2">
      <c r="AR422" t="s">
        <v>927</v>
      </c>
      <c r="AS422" t="s">
        <v>926</v>
      </c>
      <c r="AT422" t="s">
        <v>928</v>
      </c>
      <c r="AU422" t="s">
        <v>929</v>
      </c>
      <c r="AV422">
        <v>13</v>
      </c>
    </row>
    <row r="423" spans="44:48" x14ac:dyDescent="0.2">
      <c r="AR423" t="s">
        <v>931</v>
      </c>
      <c r="AS423" t="s">
        <v>930</v>
      </c>
      <c r="AT423" t="s">
        <v>932</v>
      </c>
      <c r="AU423" t="s">
        <v>933</v>
      </c>
      <c r="AV423">
        <v>13</v>
      </c>
    </row>
    <row r="424" spans="44:48" x14ac:dyDescent="0.2">
      <c r="AR424" t="s">
        <v>935</v>
      </c>
      <c r="AS424" t="s">
        <v>934</v>
      </c>
      <c r="AT424" t="s">
        <v>936</v>
      </c>
      <c r="AU424" t="s">
        <v>476</v>
      </c>
      <c r="AV424">
        <v>13</v>
      </c>
    </row>
    <row r="425" spans="44:48" x14ac:dyDescent="0.2">
      <c r="AR425" t="s">
        <v>938</v>
      </c>
      <c r="AS425" t="s">
        <v>937</v>
      </c>
      <c r="AT425" t="s">
        <v>939</v>
      </c>
      <c r="AU425" t="s">
        <v>940</v>
      </c>
      <c r="AV425">
        <v>13</v>
      </c>
    </row>
    <row r="426" spans="44:48" x14ac:dyDescent="0.2">
      <c r="AR426" t="s">
        <v>942</v>
      </c>
      <c r="AS426" t="s">
        <v>941</v>
      </c>
      <c r="AT426" t="s">
        <v>943</v>
      </c>
      <c r="AU426" t="s">
        <v>944</v>
      </c>
      <c r="AV426">
        <v>13</v>
      </c>
    </row>
    <row r="427" spans="44:48" x14ac:dyDescent="0.2">
      <c r="AR427" t="s">
        <v>945</v>
      </c>
      <c r="AS427" t="s">
        <v>607</v>
      </c>
      <c r="AT427" t="s">
        <v>609</v>
      </c>
      <c r="AU427" t="s">
        <v>946</v>
      </c>
      <c r="AV427">
        <v>13</v>
      </c>
    </row>
    <row r="428" spans="44:48" x14ac:dyDescent="0.2">
      <c r="AR428" t="s">
        <v>947</v>
      </c>
      <c r="AS428" t="s">
        <v>607</v>
      </c>
      <c r="AT428" t="s">
        <v>609</v>
      </c>
      <c r="AU428" t="s">
        <v>948</v>
      </c>
      <c r="AV428">
        <v>13</v>
      </c>
    </row>
    <row r="429" spans="44:48" x14ac:dyDescent="0.2">
      <c r="AR429" t="s">
        <v>949</v>
      </c>
      <c r="AS429" t="s">
        <v>604</v>
      </c>
      <c r="AT429" t="s">
        <v>606</v>
      </c>
      <c r="AU429" t="s">
        <v>950</v>
      </c>
      <c r="AV429">
        <v>13</v>
      </c>
    </row>
    <row r="430" spans="44:48" x14ac:dyDescent="0.2">
      <c r="AR430" t="s">
        <v>951</v>
      </c>
      <c r="AS430" t="s">
        <v>595</v>
      </c>
      <c r="AT430" t="s">
        <v>597</v>
      </c>
      <c r="AU430" t="s">
        <v>952</v>
      </c>
      <c r="AV430">
        <v>13</v>
      </c>
    </row>
    <row r="431" spans="44:48" x14ac:dyDescent="0.2">
      <c r="AR431" t="s">
        <v>951</v>
      </c>
      <c r="AS431" t="s">
        <v>953</v>
      </c>
      <c r="AT431" t="s">
        <v>954</v>
      </c>
      <c r="AU431" t="s">
        <v>952</v>
      </c>
      <c r="AV431">
        <v>13</v>
      </c>
    </row>
    <row r="432" spans="44:48" x14ac:dyDescent="0.2">
      <c r="AR432" t="s">
        <v>955</v>
      </c>
      <c r="AS432" t="s">
        <v>635</v>
      </c>
      <c r="AT432" t="s">
        <v>637</v>
      </c>
      <c r="AU432" t="s">
        <v>956</v>
      </c>
      <c r="AV432">
        <v>13</v>
      </c>
    </row>
    <row r="433" spans="44:48" x14ac:dyDescent="0.2">
      <c r="AR433" t="s">
        <v>957</v>
      </c>
      <c r="AS433" t="s">
        <v>584</v>
      </c>
      <c r="AT433" t="s">
        <v>586</v>
      </c>
      <c r="AU433" t="s">
        <v>958</v>
      </c>
      <c r="AV433">
        <v>13</v>
      </c>
    </row>
    <row r="434" spans="44:48" x14ac:dyDescent="0.2">
      <c r="AR434" t="s">
        <v>959</v>
      </c>
      <c r="AS434" t="s">
        <v>584</v>
      </c>
      <c r="AT434" t="s">
        <v>586</v>
      </c>
      <c r="AU434" t="s">
        <v>790</v>
      </c>
      <c r="AV434">
        <v>13</v>
      </c>
    </row>
    <row r="435" spans="44:48" x14ac:dyDescent="0.2">
      <c r="AR435" t="s">
        <v>960</v>
      </c>
      <c r="AS435" t="s">
        <v>953</v>
      </c>
      <c r="AT435" t="s">
        <v>954</v>
      </c>
      <c r="AU435" t="s">
        <v>961</v>
      </c>
      <c r="AV435">
        <v>13</v>
      </c>
    </row>
    <row r="436" spans="44:48" x14ac:dyDescent="0.2">
      <c r="AR436" t="s">
        <v>963</v>
      </c>
      <c r="AS436" t="s">
        <v>962</v>
      </c>
      <c r="AT436" t="s">
        <v>964</v>
      </c>
      <c r="AU436" t="s">
        <v>871</v>
      </c>
      <c r="AV436">
        <v>13</v>
      </c>
    </row>
    <row r="437" spans="44:48" x14ac:dyDescent="0.2">
      <c r="AR437" t="s">
        <v>965</v>
      </c>
      <c r="AS437" t="s">
        <v>560</v>
      </c>
      <c r="AT437" t="s">
        <v>562</v>
      </c>
      <c r="AU437" t="s">
        <v>966</v>
      </c>
      <c r="AV437">
        <v>9.75</v>
      </c>
    </row>
    <row r="438" spans="44:48" x14ac:dyDescent="0.2">
      <c r="AR438" t="s">
        <v>967</v>
      </c>
      <c r="AS438" t="s">
        <v>560</v>
      </c>
      <c r="AT438" t="s">
        <v>562</v>
      </c>
      <c r="AU438" t="s">
        <v>968</v>
      </c>
      <c r="AV438">
        <v>9.75</v>
      </c>
    </row>
    <row r="439" spans="44:48" x14ac:dyDescent="0.2">
      <c r="AR439" t="s">
        <v>969</v>
      </c>
      <c r="AS439" t="s">
        <v>560</v>
      </c>
      <c r="AT439" t="s">
        <v>562</v>
      </c>
      <c r="AU439" t="s">
        <v>970</v>
      </c>
      <c r="AV439">
        <v>9.75</v>
      </c>
    </row>
    <row r="440" spans="44:48" x14ac:dyDescent="0.2">
      <c r="AR440" t="s">
        <v>971</v>
      </c>
      <c r="AS440" t="s">
        <v>560</v>
      </c>
      <c r="AT440" t="s">
        <v>562</v>
      </c>
      <c r="AU440" t="s">
        <v>972</v>
      </c>
      <c r="AV440">
        <v>9.75</v>
      </c>
    </row>
    <row r="441" spans="44:48" x14ac:dyDescent="0.2">
      <c r="AR441" t="s">
        <v>973</v>
      </c>
      <c r="AS441" t="s">
        <v>560</v>
      </c>
      <c r="AT441" t="s">
        <v>562</v>
      </c>
      <c r="AU441" t="s">
        <v>974</v>
      </c>
      <c r="AV441">
        <v>9.75</v>
      </c>
    </row>
    <row r="442" spans="44:48" x14ac:dyDescent="0.2">
      <c r="AR442" t="s">
        <v>975</v>
      </c>
      <c r="AS442" t="s">
        <v>560</v>
      </c>
      <c r="AT442" t="s">
        <v>562</v>
      </c>
      <c r="AU442" t="s">
        <v>976</v>
      </c>
      <c r="AV442">
        <v>9.75</v>
      </c>
    </row>
    <row r="443" spans="44:48" x14ac:dyDescent="0.2">
      <c r="AR443" t="s">
        <v>977</v>
      </c>
      <c r="AS443" t="s">
        <v>560</v>
      </c>
      <c r="AT443" t="s">
        <v>562</v>
      </c>
      <c r="AU443" t="s">
        <v>978</v>
      </c>
      <c r="AV443">
        <v>9.75</v>
      </c>
    </row>
    <row r="444" spans="44:48" x14ac:dyDescent="0.2">
      <c r="AR444" t="s">
        <v>979</v>
      </c>
      <c r="AS444" t="s">
        <v>560</v>
      </c>
      <c r="AT444" t="s">
        <v>562</v>
      </c>
      <c r="AU444" t="s">
        <v>980</v>
      </c>
      <c r="AV444">
        <v>9.75</v>
      </c>
    </row>
    <row r="445" spans="44:48" x14ac:dyDescent="0.2">
      <c r="AR445" t="s">
        <v>981</v>
      </c>
      <c r="AS445" t="s">
        <v>560</v>
      </c>
      <c r="AT445" t="s">
        <v>562</v>
      </c>
      <c r="AU445" t="s">
        <v>982</v>
      </c>
      <c r="AV445">
        <v>9.75</v>
      </c>
    </row>
    <row r="446" spans="44:48" x14ac:dyDescent="0.2">
      <c r="AR446" t="s">
        <v>983</v>
      </c>
      <c r="AS446" t="s">
        <v>560</v>
      </c>
      <c r="AT446" t="s">
        <v>562</v>
      </c>
      <c r="AU446" t="s">
        <v>887</v>
      </c>
      <c r="AV446">
        <v>9.75</v>
      </c>
    </row>
    <row r="447" spans="44:48" x14ac:dyDescent="0.2">
      <c r="AR447" t="s">
        <v>984</v>
      </c>
      <c r="AS447" t="s">
        <v>560</v>
      </c>
      <c r="AT447" t="s">
        <v>562</v>
      </c>
      <c r="AU447" t="s">
        <v>985</v>
      </c>
      <c r="AV447">
        <v>9.75</v>
      </c>
    </row>
    <row r="448" spans="44:48" x14ac:dyDescent="0.2">
      <c r="AR448" t="s">
        <v>986</v>
      </c>
      <c r="AS448" t="s">
        <v>560</v>
      </c>
      <c r="AT448" t="s">
        <v>562</v>
      </c>
      <c r="AU448" t="s">
        <v>987</v>
      </c>
      <c r="AV448">
        <v>9.75</v>
      </c>
    </row>
    <row r="449" spans="44:48" x14ac:dyDescent="0.2">
      <c r="AR449" t="s">
        <v>989</v>
      </c>
      <c r="AS449" t="s">
        <v>988</v>
      </c>
      <c r="AT449" t="s">
        <v>990</v>
      </c>
      <c r="AU449" t="s">
        <v>827</v>
      </c>
      <c r="AV449">
        <v>13</v>
      </c>
    </row>
    <row r="450" spans="44:48" x14ac:dyDescent="0.2">
      <c r="AR450" t="s">
        <v>991</v>
      </c>
      <c r="AS450" t="s">
        <v>988</v>
      </c>
      <c r="AT450" t="s">
        <v>990</v>
      </c>
      <c r="AU450" t="s">
        <v>790</v>
      </c>
      <c r="AV450">
        <v>13</v>
      </c>
    </row>
    <row r="451" spans="44:48" x14ac:dyDescent="0.2">
      <c r="AR451" t="s">
        <v>992</v>
      </c>
      <c r="AS451" t="s">
        <v>988</v>
      </c>
      <c r="AT451" t="s">
        <v>990</v>
      </c>
      <c r="AU451" t="s">
        <v>571</v>
      </c>
      <c r="AV451">
        <v>13</v>
      </c>
    </row>
    <row r="452" spans="44:48" x14ac:dyDescent="0.2">
      <c r="AR452" t="s">
        <v>993</v>
      </c>
      <c r="AS452" t="s">
        <v>988</v>
      </c>
      <c r="AT452" t="s">
        <v>990</v>
      </c>
      <c r="AU452" t="s">
        <v>216</v>
      </c>
      <c r="AV452">
        <v>13</v>
      </c>
    </row>
    <row r="453" spans="44:48" x14ac:dyDescent="0.2">
      <c r="AR453" t="s">
        <v>994</v>
      </c>
      <c r="AS453" t="s">
        <v>988</v>
      </c>
      <c r="AT453" t="s">
        <v>990</v>
      </c>
      <c r="AU453" t="s">
        <v>980</v>
      </c>
      <c r="AV453">
        <v>13</v>
      </c>
    </row>
    <row r="454" spans="44:48" x14ac:dyDescent="0.2">
      <c r="AR454" t="s">
        <v>996</v>
      </c>
      <c r="AS454" t="s">
        <v>995</v>
      </c>
      <c r="AT454" t="s">
        <v>997</v>
      </c>
      <c r="AU454" t="s">
        <v>161</v>
      </c>
      <c r="AV454">
        <v>17.25</v>
      </c>
    </row>
    <row r="455" spans="44:48" x14ac:dyDescent="0.2">
      <c r="AR455" t="s">
        <v>998</v>
      </c>
      <c r="AS455" t="s">
        <v>995</v>
      </c>
      <c r="AT455" t="s">
        <v>997</v>
      </c>
      <c r="AU455" t="s">
        <v>804</v>
      </c>
      <c r="AV455">
        <v>17.25</v>
      </c>
    </row>
    <row r="456" spans="44:48" x14ac:dyDescent="0.2">
      <c r="AR456" t="s">
        <v>999</v>
      </c>
      <c r="AS456" t="s">
        <v>995</v>
      </c>
      <c r="AT456" t="s">
        <v>997</v>
      </c>
      <c r="AU456" t="s">
        <v>642</v>
      </c>
      <c r="AV456">
        <v>17.25</v>
      </c>
    </row>
    <row r="457" spans="44:48" x14ac:dyDescent="0.2">
      <c r="AR457" t="s">
        <v>1001</v>
      </c>
      <c r="AS457" t="s">
        <v>1000</v>
      </c>
      <c r="AT457" t="s">
        <v>1002</v>
      </c>
      <c r="AU457" t="s">
        <v>177</v>
      </c>
      <c r="AV457">
        <v>13</v>
      </c>
    </row>
    <row r="458" spans="44:48" x14ac:dyDescent="0.2">
      <c r="AR458" t="s">
        <v>1003</v>
      </c>
      <c r="AS458" t="s">
        <v>1000</v>
      </c>
      <c r="AT458" t="s">
        <v>1002</v>
      </c>
      <c r="AU458" t="s">
        <v>47</v>
      </c>
      <c r="AV458">
        <v>13</v>
      </c>
    </row>
    <row r="459" spans="44:48" x14ac:dyDescent="0.2">
      <c r="AR459" t="s">
        <v>1004</v>
      </c>
      <c r="AS459" t="s">
        <v>1000</v>
      </c>
      <c r="AT459" t="s">
        <v>1002</v>
      </c>
      <c r="AU459" t="s">
        <v>504</v>
      </c>
      <c r="AV459">
        <v>13</v>
      </c>
    </row>
    <row r="460" spans="44:48" x14ac:dyDescent="0.2">
      <c r="AR460" t="s">
        <v>1005</v>
      </c>
      <c r="AS460" t="s">
        <v>604</v>
      </c>
      <c r="AT460" t="s">
        <v>606</v>
      </c>
      <c r="AU460" t="s">
        <v>1006</v>
      </c>
      <c r="AV460">
        <v>13</v>
      </c>
    </row>
    <row r="461" spans="44:48" x14ac:dyDescent="0.2">
      <c r="AR461" t="s">
        <v>1007</v>
      </c>
      <c r="AS461" t="s">
        <v>598</v>
      </c>
      <c r="AT461" t="s">
        <v>599</v>
      </c>
      <c r="AU461" t="s">
        <v>827</v>
      </c>
      <c r="AV461">
        <v>13</v>
      </c>
    </row>
    <row r="462" spans="44:48" x14ac:dyDescent="0.2">
      <c r="AR462" t="s">
        <v>1009</v>
      </c>
      <c r="AS462" t="s">
        <v>1008</v>
      </c>
      <c r="AT462" t="s">
        <v>1010</v>
      </c>
      <c r="AU462" t="s">
        <v>1011</v>
      </c>
      <c r="AV462">
        <v>13</v>
      </c>
    </row>
    <row r="463" spans="44:48" x14ac:dyDescent="0.2">
      <c r="AR463" t="s">
        <v>1013</v>
      </c>
      <c r="AS463" t="s">
        <v>1012</v>
      </c>
      <c r="AT463" t="s">
        <v>1014</v>
      </c>
      <c r="AU463" t="s">
        <v>968</v>
      </c>
      <c r="AV463">
        <v>13</v>
      </c>
    </row>
    <row r="464" spans="44:48" x14ac:dyDescent="0.2">
      <c r="AR464" t="s">
        <v>1015</v>
      </c>
      <c r="AS464" t="s">
        <v>565</v>
      </c>
      <c r="AT464" t="s">
        <v>567</v>
      </c>
      <c r="AU464" t="s">
        <v>985</v>
      </c>
      <c r="AV464">
        <v>13</v>
      </c>
    </row>
    <row r="465" spans="44:48" x14ac:dyDescent="0.2">
      <c r="AR465" t="s">
        <v>1017</v>
      </c>
      <c r="AS465" t="s">
        <v>1016</v>
      </c>
      <c r="AT465" t="s">
        <v>1018</v>
      </c>
      <c r="AU465" t="s">
        <v>987</v>
      </c>
      <c r="AV465">
        <v>13</v>
      </c>
    </row>
    <row r="466" spans="44:48" x14ac:dyDescent="0.2">
      <c r="AR466" t="s">
        <v>1020</v>
      </c>
      <c r="AS466" t="s">
        <v>1019</v>
      </c>
      <c r="AT466" t="s">
        <v>1021</v>
      </c>
      <c r="AU466" t="s">
        <v>1022</v>
      </c>
      <c r="AV466">
        <v>13</v>
      </c>
    </row>
    <row r="467" spans="44:48" x14ac:dyDescent="0.2">
      <c r="AR467" t="s">
        <v>1023</v>
      </c>
      <c r="AS467" t="s">
        <v>584</v>
      </c>
      <c r="AT467" t="s">
        <v>586</v>
      </c>
      <c r="AU467" t="s">
        <v>1024</v>
      </c>
      <c r="AV467">
        <v>13</v>
      </c>
    </row>
    <row r="468" spans="44:48" x14ac:dyDescent="0.2">
      <c r="AR468" t="s">
        <v>1025</v>
      </c>
      <c r="AS468" t="s">
        <v>584</v>
      </c>
      <c r="AT468" t="s">
        <v>586</v>
      </c>
      <c r="AU468" t="s">
        <v>1011</v>
      </c>
      <c r="AV468">
        <v>13</v>
      </c>
    </row>
    <row r="469" spans="44:48" x14ac:dyDescent="0.2">
      <c r="AR469" t="s">
        <v>1026</v>
      </c>
      <c r="AS469" t="s">
        <v>684</v>
      </c>
      <c r="AT469" t="s">
        <v>686</v>
      </c>
      <c r="AU469" t="s">
        <v>1027</v>
      </c>
      <c r="AV469">
        <v>13</v>
      </c>
    </row>
    <row r="470" spans="44:48" x14ac:dyDescent="0.2">
      <c r="AR470" t="s">
        <v>1028</v>
      </c>
      <c r="AS470" t="s">
        <v>995</v>
      </c>
      <c r="AT470" t="s">
        <v>997</v>
      </c>
      <c r="AU470" t="s">
        <v>525</v>
      </c>
      <c r="AV470">
        <v>13</v>
      </c>
    </row>
    <row r="471" spans="44:48" x14ac:dyDescent="0.2">
      <c r="AR471" t="s">
        <v>1029</v>
      </c>
      <c r="AS471" t="s">
        <v>995</v>
      </c>
      <c r="AT471" t="s">
        <v>997</v>
      </c>
      <c r="AU471" t="s">
        <v>47</v>
      </c>
      <c r="AV471">
        <v>13</v>
      </c>
    </row>
    <row r="472" spans="44:48" x14ac:dyDescent="0.2">
      <c r="AR472" t="s">
        <v>1031</v>
      </c>
      <c r="AS472" t="s">
        <v>1030</v>
      </c>
      <c r="AT472" t="s">
        <v>1032</v>
      </c>
      <c r="AU472" t="s">
        <v>1033</v>
      </c>
      <c r="AV472">
        <v>13</v>
      </c>
    </row>
    <row r="473" spans="44:48" x14ac:dyDescent="0.2">
      <c r="AR473" t="s">
        <v>1035</v>
      </c>
      <c r="AS473" t="s">
        <v>1034</v>
      </c>
      <c r="AT473" t="s">
        <v>1036</v>
      </c>
      <c r="AU473" t="s">
        <v>1037</v>
      </c>
      <c r="AV473">
        <v>13</v>
      </c>
    </row>
    <row r="474" spans="44:48" x14ac:dyDescent="0.2">
      <c r="AR474" t="s">
        <v>1038</v>
      </c>
      <c r="AS474" t="s">
        <v>743</v>
      </c>
      <c r="AT474" t="s">
        <v>745</v>
      </c>
      <c r="AU474" t="s">
        <v>216</v>
      </c>
      <c r="AV474">
        <v>13</v>
      </c>
    </row>
    <row r="475" spans="44:48" x14ac:dyDescent="0.2">
      <c r="AR475" t="s">
        <v>1040</v>
      </c>
      <c r="AS475" t="s">
        <v>1039</v>
      </c>
      <c r="AT475" t="s">
        <v>1041</v>
      </c>
      <c r="AU475" t="s">
        <v>216</v>
      </c>
      <c r="AV475">
        <v>11.75</v>
      </c>
    </row>
    <row r="476" spans="44:48" x14ac:dyDescent="0.2">
      <c r="AR476" t="s">
        <v>1042</v>
      </c>
      <c r="AS476" t="s">
        <v>560</v>
      </c>
      <c r="AT476" t="s">
        <v>562</v>
      </c>
      <c r="AU476" t="s">
        <v>1022</v>
      </c>
      <c r="AV476">
        <v>9.75</v>
      </c>
    </row>
    <row r="477" spans="44:48" x14ac:dyDescent="0.2">
      <c r="AR477" t="s">
        <v>1043</v>
      </c>
      <c r="AS477" t="s">
        <v>1008</v>
      </c>
      <c r="AT477" t="s">
        <v>1010</v>
      </c>
      <c r="AU477" t="s">
        <v>177</v>
      </c>
      <c r="AV477">
        <v>13</v>
      </c>
    </row>
    <row r="478" spans="44:48" x14ac:dyDescent="0.2">
      <c r="AR478" t="s">
        <v>1045</v>
      </c>
      <c r="AS478" t="s">
        <v>1044</v>
      </c>
      <c r="AT478" t="s">
        <v>1046</v>
      </c>
      <c r="AU478" t="s">
        <v>238</v>
      </c>
      <c r="AV478">
        <v>13</v>
      </c>
    </row>
    <row r="479" spans="44:48" x14ac:dyDescent="0.2">
      <c r="AR479" t="s">
        <v>1047</v>
      </c>
      <c r="AS479" t="s">
        <v>1039</v>
      </c>
      <c r="AT479" t="s">
        <v>1041</v>
      </c>
      <c r="AU479" t="s">
        <v>243</v>
      </c>
      <c r="AV479">
        <v>13</v>
      </c>
    </row>
    <row r="480" spans="44:48" x14ac:dyDescent="0.2">
      <c r="AR480" t="s">
        <v>1048</v>
      </c>
      <c r="AS480" t="s">
        <v>1039</v>
      </c>
      <c r="AT480" t="s">
        <v>1041</v>
      </c>
      <c r="AU480" t="s">
        <v>161</v>
      </c>
      <c r="AV480">
        <v>13</v>
      </c>
    </row>
    <row r="481" spans="44:48" x14ac:dyDescent="0.2">
      <c r="AR481" t="s">
        <v>1049</v>
      </c>
      <c r="AS481" t="s">
        <v>568</v>
      </c>
      <c r="AT481" t="s">
        <v>570</v>
      </c>
      <c r="AU481" t="s">
        <v>161</v>
      </c>
      <c r="AV481">
        <v>13</v>
      </c>
    </row>
    <row r="482" spans="44:48" x14ac:dyDescent="0.2">
      <c r="AR482" t="s">
        <v>1050</v>
      </c>
      <c r="AS482" t="s">
        <v>739</v>
      </c>
      <c r="AT482" t="s">
        <v>741</v>
      </c>
      <c r="AU482" t="s">
        <v>827</v>
      </c>
      <c r="AV482">
        <v>9.75</v>
      </c>
    </row>
    <row r="483" spans="44:48" x14ac:dyDescent="0.2">
      <c r="AR483" t="s">
        <v>1052</v>
      </c>
      <c r="AS483" t="s">
        <v>1051</v>
      </c>
      <c r="AT483" t="s">
        <v>1053</v>
      </c>
      <c r="AU483" t="s">
        <v>827</v>
      </c>
      <c r="AV483">
        <v>13</v>
      </c>
    </row>
    <row r="484" spans="44:48" x14ac:dyDescent="0.2">
      <c r="AR484" t="s">
        <v>1055</v>
      </c>
      <c r="AS484" t="s">
        <v>1054</v>
      </c>
      <c r="AT484" t="s">
        <v>1056</v>
      </c>
      <c r="AU484" t="s">
        <v>827</v>
      </c>
      <c r="AV484">
        <v>13</v>
      </c>
    </row>
    <row r="485" spans="44:48" x14ac:dyDescent="0.2">
      <c r="AR485" t="s">
        <v>1057</v>
      </c>
      <c r="AS485" t="s">
        <v>739</v>
      </c>
      <c r="AT485" t="s">
        <v>741</v>
      </c>
      <c r="AU485" t="s">
        <v>161</v>
      </c>
      <c r="AV485">
        <v>9.75</v>
      </c>
    </row>
    <row r="486" spans="44:48" x14ac:dyDescent="0.2">
      <c r="AR486" t="s">
        <v>1058</v>
      </c>
      <c r="AS486" t="s">
        <v>739</v>
      </c>
      <c r="AT486" t="s">
        <v>741</v>
      </c>
      <c r="AU486" t="s">
        <v>790</v>
      </c>
      <c r="AV486">
        <v>9.75</v>
      </c>
    </row>
    <row r="487" spans="44:48" x14ac:dyDescent="0.2">
      <c r="AR487" t="s">
        <v>1060</v>
      </c>
      <c r="AS487" t="s">
        <v>1059</v>
      </c>
      <c r="AT487" t="s">
        <v>1061</v>
      </c>
      <c r="AU487" t="s">
        <v>161</v>
      </c>
      <c r="AV487">
        <v>13</v>
      </c>
    </row>
    <row r="488" spans="44:48" x14ac:dyDescent="0.2">
      <c r="AR488" t="s">
        <v>1063</v>
      </c>
      <c r="AS488" t="s">
        <v>1062</v>
      </c>
      <c r="AT488" t="s">
        <v>1064</v>
      </c>
      <c r="AU488" t="s">
        <v>1065</v>
      </c>
      <c r="AV488">
        <v>11.75</v>
      </c>
    </row>
    <row r="489" spans="44:48" x14ac:dyDescent="0.2">
      <c r="AR489" t="s">
        <v>1067</v>
      </c>
      <c r="AS489" t="s">
        <v>1066</v>
      </c>
      <c r="AT489" t="s">
        <v>1068</v>
      </c>
      <c r="AU489" t="s">
        <v>475</v>
      </c>
      <c r="AV489">
        <v>11.75</v>
      </c>
    </row>
    <row r="490" spans="44:48" x14ac:dyDescent="0.2">
      <c r="AR490" t="s">
        <v>1070</v>
      </c>
      <c r="AS490" t="s">
        <v>1069</v>
      </c>
      <c r="AT490" t="s">
        <v>1071</v>
      </c>
      <c r="AU490" t="s">
        <v>475</v>
      </c>
      <c r="AV490">
        <v>11.75</v>
      </c>
    </row>
    <row r="491" spans="44:48" x14ac:dyDescent="0.2">
      <c r="AR491" t="s">
        <v>1073</v>
      </c>
      <c r="AS491" t="s">
        <v>1072</v>
      </c>
      <c r="AT491" t="s">
        <v>1074</v>
      </c>
      <c r="AU491" t="s">
        <v>235</v>
      </c>
      <c r="AV491">
        <v>11.75</v>
      </c>
    </row>
    <row r="492" spans="44:48" x14ac:dyDescent="0.2">
      <c r="AR492" t="s">
        <v>1076</v>
      </c>
      <c r="AS492" t="s">
        <v>1075</v>
      </c>
      <c r="AT492" t="s">
        <v>1077</v>
      </c>
      <c r="AU492" t="s">
        <v>1078</v>
      </c>
      <c r="AV492">
        <v>11.75</v>
      </c>
    </row>
    <row r="493" spans="44:48" x14ac:dyDescent="0.2">
      <c r="AR493" t="s">
        <v>1080</v>
      </c>
      <c r="AS493" t="s">
        <v>1079</v>
      </c>
      <c r="AT493" t="s">
        <v>1081</v>
      </c>
      <c r="AU493" t="s">
        <v>47</v>
      </c>
      <c r="AV493">
        <v>11.75</v>
      </c>
    </row>
    <row r="494" spans="44:48" x14ac:dyDescent="0.2">
      <c r="AR494" t="s">
        <v>1083</v>
      </c>
      <c r="AS494" t="s">
        <v>1082</v>
      </c>
      <c r="AT494" t="s">
        <v>1084</v>
      </c>
      <c r="AU494" t="s">
        <v>188</v>
      </c>
      <c r="AV494">
        <v>11.75</v>
      </c>
    </row>
    <row r="495" spans="44:48" x14ac:dyDescent="0.2">
      <c r="AR495" t="s">
        <v>1086</v>
      </c>
      <c r="AS495" t="s">
        <v>1085</v>
      </c>
      <c r="AT495" t="s">
        <v>1087</v>
      </c>
      <c r="AU495" t="s">
        <v>238</v>
      </c>
      <c r="AV495">
        <v>11.75</v>
      </c>
    </row>
    <row r="496" spans="44:48" x14ac:dyDescent="0.2">
      <c r="AR496" t="s">
        <v>1089</v>
      </c>
      <c r="AS496" t="s">
        <v>1088</v>
      </c>
      <c r="AT496" t="s">
        <v>1090</v>
      </c>
      <c r="AU496" t="s">
        <v>1091</v>
      </c>
      <c r="AV496">
        <v>11.75</v>
      </c>
    </row>
    <row r="497" spans="44:48" x14ac:dyDescent="0.2">
      <c r="AR497" t="s">
        <v>1093</v>
      </c>
      <c r="AS497" t="s">
        <v>1092</v>
      </c>
      <c r="AT497" t="s">
        <v>1094</v>
      </c>
      <c r="AU497" t="s">
        <v>1095</v>
      </c>
      <c r="AV497">
        <v>11.75</v>
      </c>
    </row>
    <row r="498" spans="44:48" x14ac:dyDescent="0.2">
      <c r="AR498" t="s">
        <v>1096</v>
      </c>
      <c r="AS498" t="s">
        <v>1092</v>
      </c>
      <c r="AT498" t="s">
        <v>1094</v>
      </c>
      <c r="AU498" t="s">
        <v>1097</v>
      </c>
      <c r="AV498">
        <v>11.75</v>
      </c>
    </row>
    <row r="499" spans="44:48" x14ac:dyDescent="0.2">
      <c r="AR499" t="s">
        <v>1099</v>
      </c>
      <c r="AS499" t="s">
        <v>1098</v>
      </c>
      <c r="AT499" t="s">
        <v>1100</v>
      </c>
      <c r="AU499" t="s">
        <v>187</v>
      </c>
      <c r="AV499">
        <v>11.75</v>
      </c>
    </row>
    <row r="500" spans="44:48" x14ac:dyDescent="0.2">
      <c r="AR500" t="s">
        <v>1101</v>
      </c>
      <c r="AS500" t="s">
        <v>1092</v>
      </c>
      <c r="AT500" t="s">
        <v>1094</v>
      </c>
      <c r="AU500" t="s">
        <v>1102</v>
      </c>
      <c r="AV500">
        <v>11.75</v>
      </c>
    </row>
    <row r="501" spans="44:48" x14ac:dyDescent="0.2">
      <c r="AR501" t="s">
        <v>1104</v>
      </c>
      <c r="AS501" t="s">
        <v>1103</v>
      </c>
      <c r="AT501" t="s">
        <v>1105</v>
      </c>
      <c r="AU501" t="s">
        <v>1106</v>
      </c>
      <c r="AV501">
        <v>11.75</v>
      </c>
    </row>
    <row r="502" spans="44:48" x14ac:dyDescent="0.2">
      <c r="AR502" t="s">
        <v>1108</v>
      </c>
      <c r="AS502" t="s">
        <v>1107</v>
      </c>
      <c r="AT502" t="s">
        <v>1109</v>
      </c>
      <c r="AU502" t="s">
        <v>187</v>
      </c>
      <c r="AV502">
        <v>11.75</v>
      </c>
    </row>
    <row r="503" spans="44:48" x14ac:dyDescent="0.2">
      <c r="AR503" t="s">
        <v>1111</v>
      </c>
      <c r="AS503" t="s">
        <v>1110</v>
      </c>
      <c r="AT503" t="s">
        <v>1112</v>
      </c>
      <c r="AU503" t="s">
        <v>238</v>
      </c>
      <c r="AV503">
        <v>11.75</v>
      </c>
    </row>
    <row r="504" spans="44:48" x14ac:dyDescent="0.2">
      <c r="AR504" t="s">
        <v>1114</v>
      </c>
      <c r="AS504" t="s">
        <v>1113</v>
      </c>
      <c r="AT504" t="s">
        <v>1115</v>
      </c>
      <c r="AU504" t="s">
        <v>187</v>
      </c>
      <c r="AV504">
        <v>11.75</v>
      </c>
    </row>
    <row r="505" spans="44:48" x14ac:dyDescent="0.2">
      <c r="AR505" t="s">
        <v>1117</v>
      </c>
      <c r="AS505" t="s">
        <v>1116</v>
      </c>
      <c r="AT505" t="s">
        <v>1118</v>
      </c>
      <c r="AU505" t="s">
        <v>177</v>
      </c>
      <c r="AV505">
        <v>11.75</v>
      </c>
    </row>
    <row r="506" spans="44:48" x14ac:dyDescent="0.2">
      <c r="AR506" t="s">
        <v>1120</v>
      </c>
      <c r="AS506" t="s">
        <v>1119</v>
      </c>
      <c r="AT506" t="s">
        <v>1121</v>
      </c>
      <c r="AU506" t="s">
        <v>933</v>
      </c>
      <c r="AV506">
        <v>11.75</v>
      </c>
    </row>
    <row r="507" spans="44:48" x14ac:dyDescent="0.2">
      <c r="AR507" t="s">
        <v>1123</v>
      </c>
      <c r="AS507" t="s">
        <v>1122</v>
      </c>
      <c r="AT507" t="s">
        <v>1124</v>
      </c>
      <c r="AU507" t="s">
        <v>662</v>
      </c>
      <c r="AV507">
        <v>11.75</v>
      </c>
    </row>
    <row r="508" spans="44:48" x14ac:dyDescent="0.2">
      <c r="AR508" t="s">
        <v>1126</v>
      </c>
      <c r="AS508" t="s">
        <v>1125</v>
      </c>
      <c r="AT508" t="s">
        <v>1127</v>
      </c>
      <c r="AU508" t="s">
        <v>1128</v>
      </c>
      <c r="AV508">
        <v>11.75</v>
      </c>
    </row>
    <row r="509" spans="44:48" x14ac:dyDescent="0.2">
      <c r="AR509" t="s">
        <v>1130</v>
      </c>
      <c r="AS509" t="s">
        <v>1129</v>
      </c>
      <c r="AT509" t="s">
        <v>1131</v>
      </c>
      <c r="AU509" t="s">
        <v>161</v>
      </c>
      <c r="AV509">
        <v>11.75</v>
      </c>
    </row>
    <row r="510" spans="44:48" x14ac:dyDescent="0.2">
      <c r="AR510" t="s">
        <v>1133</v>
      </c>
      <c r="AS510" t="s">
        <v>1132</v>
      </c>
      <c r="AT510" t="s">
        <v>1134</v>
      </c>
      <c r="AU510" t="s">
        <v>161</v>
      </c>
      <c r="AV510">
        <v>11.75</v>
      </c>
    </row>
    <row r="511" spans="44:48" x14ac:dyDescent="0.2">
      <c r="AR511" t="s">
        <v>1136</v>
      </c>
      <c r="AS511" t="s">
        <v>1135</v>
      </c>
      <c r="AT511" t="s">
        <v>1137</v>
      </c>
      <c r="AU511" t="s">
        <v>1138</v>
      </c>
      <c r="AV511">
        <v>11.75</v>
      </c>
    </row>
    <row r="512" spans="44:48" x14ac:dyDescent="0.2">
      <c r="AR512" t="s">
        <v>1140</v>
      </c>
      <c r="AS512" t="s">
        <v>1139</v>
      </c>
      <c r="AT512" t="s">
        <v>1141</v>
      </c>
      <c r="AU512" t="s">
        <v>1138</v>
      </c>
      <c r="AV512">
        <v>11.75</v>
      </c>
    </row>
    <row r="513" spans="44:48" x14ac:dyDescent="0.2">
      <c r="AR513" t="s">
        <v>1143</v>
      </c>
      <c r="AS513" t="s">
        <v>1142</v>
      </c>
      <c r="AT513" t="s">
        <v>1144</v>
      </c>
      <c r="AU513" t="s">
        <v>1128</v>
      </c>
      <c r="AV513">
        <v>11.75</v>
      </c>
    </row>
    <row r="514" spans="44:48" x14ac:dyDescent="0.2">
      <c r="AR514" t="s">
        <v>1146</v>
      </c>
      <c r="AS514" t="s">
        <v>1145</v>
      </c>
      <c r="AT514" t="s">
        <v>1147</v>
      </c>
      <c r="AU514" t="s">
        <v>642</v>
      </c>
      <c r="AV514">
        <v>11.75</v>
      </c>
    </row>
    <row r="515" spans="44:48" x14ac:dyDescent="0.2">
      <c r="AR515" t="s">
        <v>1149</v>
      </c>
      <c r="AS515" t="s">
        <v>1148</v>
      </c>
      <c r="AT515" t="s">
        <v>1150</v>
      </c>
      <c r="AU515" t="s">
        <v>475</v>
      </c>
      <c r="AV515">
        <v>11.75</v>
      </c>
    </row>
    <row r="516" spans="44:48" x14ac:dyDescent="0.2">
      <c r="AR516" t="s">
        <v>1152</v>
      </c>
      <c r="AS516" t="s">
        <v>1151</v>
      </c>
      <c r="AT516" t="s">
        <v>1153</v>
      </c>
      <c r="AU516" t="s">
        <v>1154</v>
      </c>
      <c r="AV516">
        <v>11.75</v>
      </c>
    </row>
    <row r="517" spans="44:48" x14ac:dyDescent="0.2">
      <c r="AR517" t="s">
        <v>1156</v>
      </c>
      <c r="AS517" t="s">
        <v>1155</v>
      </c>
      <c r="AT517" t="s">
        <v>1157</v>
      </c>
      <c r="AU517" t="s">
        <v>714</v>
      </c>
      <c r="AV517">
        <v>11.75</v>
      </c>
    </row>
    <row r="518" spans="44:48" x14ac:dyDescent="0.2">
      <c r="AR518" t="s">
        <v>1159</v>
      </c>
      <c r="AS518" t="s">
        <v>1158</v>
      </c>
      <c r="AT518" t="s">
        <v>1160</v>
      </c>
      <c r="AU518" t="s">
        <v>1161</v>
      </c>
      <c r="AV518">
        <v>11.75</v>
      </c>
    </row>
    <row r="519" spans="44:48" x14ac:dyDescent="0.2">
      <c r="AR519" t="s">
        <v>1163</v>
      </c>
      <c r="AS519" t="s">
        <v>1162</v>
      </c>
      <c r="AT519" t="s">
        <v>1164</v>
      </c>
      <c r="AU519" t="s">
        <v>1165</v>
      </c>
      <c r="AV519">
        <v>11.75</v>
      </c>
    </row>
    <row r="520" spans="44:48" x14ac:dyDescent="0.2">
      <c r="AR520" t="s">
        <v>1166</v>
      </c>
      <c r="AS520" t="s">
        <v>1162</v>
      </c>
      <c r="AT520" t="s">
        <v>1164</v>
      </c>
      <c r="AU520" t="s">
        <v>1167</v>
      </c>
      <c r="AV520">
        <v>11.75</v>
      </c>
    </row>
    <row r="521" spans="44:48" x14ac:dyDescent="0.2">
      <c r="AR521" t="s">
        <v>1168</v>
      </c>
      <c r="AS521" t="s">
        <v>1162</v>
      </c>
      <c r="AT521" t="s">
        <v>1164</v>
      </c>
      <c r="AU521" t="s">
        <v>1169</v>
      </c>
      <c r="AV521">
        <v>11.75</v>
      </c>
    </row>
    <row r="522" spans="44:48" x14ac:dyDescent="0.2">
      <c r="AR522" t="s">
        <v>1171</v>
      </c>
      <c r="AS522" t="s">
        <v>1170</v>
      </c>
      <c r="AT522" t="s">
        <v>1172</v>
      </c>
      <c r="AU522" t="s">
        <v>1173</v>
      </c>
      <c r="AV522">
        <v>11.75</v>
      </c>
    </row>
    <row r="523" spans="44:48" x14ac:dyDescent="0.2">
      <c r="AR523" t="s">
        <v>1174</v>
      </c>
      <c r="AS523" t="s">
        <v>1170</v>
      </c>
      <c r="AT523" t="s">
        <v>1172</v>
      </c>
      <c r="AU523" t="s">
        <v>1175</v>
      </c>
      <c r="AV523">
        <v>11.75</v>
      </c>
    </row>
    <row r="524" spans="44:48" x14ac:dyDescent="0.2">
      <c r="AR524" t="s">
        <v>1177</v>
      </c>
      <c r="AS524" t="s">
        <v>1176</v>
      </c>
      <c r="AT524" t="s">
        <v>1178</v>
      </c>
      <c r="AU524" t="s">
        <v>1106</v>
      </c>
      <c r="AV524">
        <v>11.75</v>
      </c>
    </row>
    <row r="525" spans="44:48" x14ac:dyDescent="0.2">
      <c r="AR525" t="s">
        <v>1180</v>
      </c>
      <c r="AS525" t="s">
        <v>1179</v>
      </c>
      <c r="AT525" t="s">
        <v>1181</v>
      </c>
      <c r="AU525" t="s">
        <v>475</v>
      </c>
      <c r="AV525">
        <v>11.75</v>
      </c>
    </row>
    <row r="526" spans="44:48" x14ac:dyDescent="0.2">
      <c r="AR526" t="s">
        <v>1183</v>
      </c>
      <c r="AS526" t="s">
        <v>1182</v>
      </c>
      <c r="AT526" t="s">
        <v>1184</v>
      </c>
      <c r="AU526" t="s">
        <v>1185</v>
      </c>
      <c r="AV526">
        <v>11.75</v>
      </c>
    </row>
    <row r="527" spans="44:48" x14ac:dyDescent="0.2">
      <c r="AR527" t="s">
        <v>1187</v>
      </c>
      <c r="AS527" t="s">
        <v>1186</v>
      </c>
      <c r="AT527" t="s">
        <v>1188</v>
      </c>
      <c r="AU527" t="s">
        <v>1189</v>
      </c>
      <c r="AV527">
        <v>11.75</v>
      </c>
    </row>
    <row r="528" spans="44:48" x14ac:dyDescent="0.2">
      <c r="AR528" t="s">
        <v>1191</v>
      </c>
      <c r="AS528" t="s">
        <v>1190</v>
      </c>
      <c r="AT528" t="s">
        <v>1192</v>
      </c>
      <c r="AU528" t="s">
        <v>1193</v>
      </c>
      <c r="AV528">
        <v>11.75</v>
      </c>
    </row>
    <row r="529" spans="44:48" x14ac:dyDescent="0.2">
      <c r="AR529" t="s">
        <v>1195</v>
      </c>
      <c r="AS529" t="s">
        <v>1194</v>
      </c>
      <c r="AT529" t="s">
        <v>1196</v>
      </c>
      <c r="AU529" t="s">
        <v>1197</v>
      </c>
      <c r="AV529">
        <v>11.75</v>
      </c>
    </row>
    <row r="530" spans="44:48" x14ac:dyDescent="0.2">
      <c r="AR530" t="s">
        <v>1199</v>
      </c>
      <c r="AS530" t="s">
        <v>1198</v>
      </c>
      <c r="AT530" t="s">
        <v>1200</v>
      </c>
      <c r="AU530" t="s">
        <v>1201</v>
      </c>
      <c r="AV530">
        <v>11.75</v>
      </c>
    </row>
    <row r="531" spans="44:48" x14ac:dyDescent="0.2">
      <c r="AR531" t="s">
        <v>1203</v>
      </c>
      <c r="AS531" t="s">
        <v>1202</v>
      </c>
      <c r="AT531" t="s">
        <v>1204</v>
      </c>
      <c r="AU531" t="s">
        <v>1205</v>
      </c>
      <c r="AV531">
        <v>11.75</v>
      </c>
    </row>
    <row r="532" spans="44:48" x14ac:dyDescent="0.2">
      <c r="AR532" t="s">
        <v>1207</v>
      </c>
      <c r="AS532" t="s">
        <v>1206</v>
      </c>
      <c r="AT532" t="s">
        <v>1208</v>
      </c>
      <c r="AU532" t="s">
        <v>1167</v>
      </c>
      <c r="AV532">
        <v>11.75</v>
      </c>
    </row>
    <row r="533" spans="44:48" x14ac:dyDescent="0.2">
      <c r="AR533" t="s">
        <v>1210</v>
      </c>
      <c r="AS533" t="s">
        <v>1209</v>
      </c>
      <c r="AT533" t="s">
        <v>1211</v>
      </c>
      <c r="AU533" t="s">
        <v>1033</v>
      </c>
      <c r="AV533">
        <v>11.75</v>
      </c>
    </row>
    <row r="534" spans="44:48" x14ac:dyDescent="0.2">
      <c r="AR534" t="s">
        <v>1213</v>
      </c>
      <c r="AS534" t="s">
        <v>1212</v>
      </c>
      <c r="AT534" t="s">
        <v>1214</v>
      </c>
      <c r="AU534" t="s">
        <v>1215</v>
      </c>
      <c r="AV534">
        <v>11.75</v>
      </c>
    </row>
    <row r="535" spans="44:48" x14ac:dyDescent="0.2">
      <c r="AR535" t="s">
        <v>1217</v>
      </c>
      <c r="AS535" t="s">
        <v>1216</v>
      </c>
      <c r="AT535" t="s">
        <v>1218</v>
      </c>
      <c r="AU535" t="s">
        <v>728</v>
      </c>
      <c r="AV535">
        <v>17.25</v>
      </c>
    </row>
    <row r="536" spans="44:48" x14ac:dyDescent="0.2">
      <c r="AR536" t="s">
        <v>1220</v>
      </c>
      <c r="AS536" t="s">
        <v>1219</v>
      </c>
      <c r="AT536" t="s">
        <v>1221</v>
      </c>
      <c r="AU536" t="s">
        <v>161</v>
      </c>
      <c r="AV536">
        <v>11.75</v>
      </c>
    </row>
    <row r="537" spans="44:48" x14ac:dyDescent="0.2">
      <c r="AR537" t="s">
        <v>1223</v>
      </c>
      <c r="AS537" t="s">
        <v>1222</v>
      </c>
      <c r="AT537" t="s">
        <v>1224</v>
      </c>
      <c r="AU537" t="s">
        <v>219</v>
      </c>
      <c r="AV537">
        <v>9.75</v>
      </c>
    </row>
    <row r="538" spans="44:48" x14ac:dyDescent="0.2">
      <c r="AR538" t="s">
        <v>1226</v>
      </c>
      <c r="AS538" t="s">
        <v>1225</v>
      </c>
      <c r="AT538" t="s">
        <v>1227</v>
      </c>
      <c r="AU538" t="s">
        <v>161</v>
      </c>
      <c r="AV538">
        <v>11.75</v>
      </c>
    </row>
    <row r="539" spans="44:48" x14ac:dyDescent="0.2">
      <c r="AR539" t="s">
        <v>1229</v>
      </c>
      <c r="AS539" t="s">
        <v>1228</v>
      </c>
      <c r="AT539" t="s">
        <v>1230</v>
      </c>
      <c r="AU539" t="s">
        <v>177</v>
      </c>
      <c r="AV539">
        <v>11.75</v>
      </c>
    </row>
    <row r="540" spans="44:48" x14ac:dyDescent="0.2">
      <c r="AR540" t="s">
        <v>1232</v>
      </c>
      <c r="AS540" t="s">
        <v>1231</v>
      </c>
      <c r="AT540" t="s">
        <v>1233</v>
      </c>
      <c r="AU540" t="s">
        <v>472</v>
      </c>
      <c r="AV540">
        <v>11.75</v>
      </c>
    </row>
    <row r="541" spans="44:48" x14ac:dyDescent="0.2">
      <c r="AR541" t="s">
        <v>1235</v>
      </c>
      <c r="AS541" t="s">
        <v>1234</v>
      </c>
      <c r="AT541" t="s">
        <v>1236</v>
      </c>
      <c r="AU541" t="s">
        <v>219</v>
      </c>
      <c r="AV541">
        <v>9.75</v>
      </c>
    </row>
    <row r="542" spans="44:48" x14ac:dyDescent="0.2">
      <c r="AR542" t="s">
        <v>1238</v>
      </c>
      <c r="AS542" t="s">
        <v>1237</v>
      </c>
      <c r="AT542" t="s">
        <v>1239</v>
      </c>
      <c r="AU542" t="s">
        <v>47</v>
      </c>
      <c r="AV542">
        <v>9.75</v>
      </c>
    </row>
    <row r="543" spans="44:48" x14ac:dyDescent="0.2">
      <c r="AR543" t="s">
        <v>1241</v>
      </c>
      <c r="AS543" t="s">
        <v>1240</v>
      </c>
      <c r="AT543" t="s">
        <v>1242</v>
      </c>
      <c r="AU543" t="s">
        <v>161</v>
      </c>
      <c r="AV543">
        <v>11.75</v>
      </c>
    </row>
    <row r="544" spans="44:48" x14ac:dyDescent="0.2">
      <c r="AR544" t="s">
        <v>1244</v>
      </c>
      <c r="AS544" t="s">
        <v>1243</v>
      </c>
      <c r="AT544" t="s">
        <v>1245</v>
      </c>
      <c r="AU544" t="s">
        <v>161</v>
      </c>
      <c r="AV544">
        <v>9.75</v>
      </c>
    </row>
    <row r="545" spans="44:48" x14ac:dyDescent="0.2">
      <c r="AR545" t="s">
        <v>1247</v>
      </c>
      <c r="AS545" t="s">
        <v>1246</v>
      </c>
      <c r="AT545" t="s">
        <v>1248</v>
      </c>
      <c r="AU545" t="s">
        <v>219</v>
      </c>
      <c r="AV545">
        <v>9.75</v>
      </c>
    </row>
    <row r="546" spans="44:48" x14ac:dyDescent="0.2">
      <c r="AR546" t="s">
        <v>1250</v>
      </c>
      <c r="AS546" t="s">
        <v>1249</v>
      </c>
      <c r="AT546" t="s">
        <v>1251</v>
      </c>
      <c r="AU546" t="s">
        <v>161</v>
      </c>
      <c r="AV546">
        <v>9.75</v>
      </c>
    </row>
    <row r="547" spans="44:48" x14ac:dyDescent="0.2">
      <c r="AR547" t="s">
        <v>1253</v>
      </c>
      <c r="AS547" t="s">
        <v>1252</v>
      </c>
      <c r="AT547" t="s">
        <v>1254</v>
      </c>
      <c r="AU547" t="s">
        <v>219</v>
      </c>
      <c r="AV547">
        <v>9.75</v>
      </c>
    </row>
    <row r="548" spans="44:48" x14ac:dyDescent="0.2">
      <c r="AR548" t="s">
        <v>1256</v>
      </c>
      <c r="AS548" t="s">
        <v>1255</v>
      </c>
      <c r="AT548" t="s">
        <v>1257</v>
      </c>
      <c r="AU548" t="s">
        <v>219</v>
      </c>
      <c r="AV548">
        <v>9.75</v>
      </c>
    </row>
    <row r="549" spans="44:48" x14ac:dyDescent="0.2">
      <c r="AR549" t="s">
        <v>1259</v>
      </c>
      <c r="AS549" t="s">
        <v>1258</v>
      </c>
      <c r="AT549" t="s">
        <v>1260</v>
      </c>
      <c r="AU549" t="s">
        <v>213</v>
      </c>
      <c r="AV549">
        <v>9.75</v>
      </c>
    </row>
    <row r="550" spans="44:48" x14ac:dyDescent="0.2">
      <c r="AR550" t="s">
        <v>1262</v>
      </c>
      <c r="AS550" t="s">
        <v>1261</v>
      </c>
      <c r="AT550" t="s">
        <v>1263</v>
      </c>
      <c r="AU550" t="s">
        <v>275</v>
      </c>
      <c r="AV550">
        <v>9.75</v>
      </c>
    </row>
    <row r="551" spans="44:48" x14ac:dyDescent="0.2">
      <c r="AR551" t="s">
        <v>1265</v>
      </c>
      <c r="AS551" t="s">
        <v>1264</v>
      </c>
      <c r="AT551" t="s">
        <v>1266</v>
      </c>
      <c r="AU551" t="s">
        <v>183</v>
      </c>
      <c r="AV551">
        <v>0</v>
      </c>
    </row>
    <row r="552" spans="44:48" x14ac:dyDescent="0.2">
      <c r="AR552" t="s">
        <v>1268</v>
      </c>
      <c r="AS552" t="s">
        <v>1267</v>
      </c>
      <c r="AT552" t="s">
        <v>1269</v>
      </c>
      <c r="AU552" t="s">
        <v>161</v>
      </c>
      <c r="AV552">
        <v>0</v>
      </c>
    </row>
    <row r="553" spans="44:48" x14ac:dyDescent="0.2">
      <c r="AR553" t="s">
        <v>1271</v>
      </c>
      <c r="AS553" t="s">
        <v>1270</v>
      </c>
      <c r="AT553" t="s">
        <v>1272</v>
      </c>
      <c r="AU553" t="s">
        <v>161</v>
      </c>
      <c r="AV553">
        <v>0</v>
      </c>
    </row>
    <row r="554" spans="44:48" x14ac:dyDescent="0.2">
      <c r="AR554" t="s">
        <v>1274</v>
      </c>
      <c r="AS554" t="s">
        <v>1273</v>
      </c>
      <c r="AT554" t="s">
        <v>1275</v>
      </c>
      <c r="AU554" t="s">
        <v>161</v>
      </c>
      <c r="AV554">
        <v>0</v>
      </c>
    </row>
    <row r="555" spans="44:48" x14ac:dyDescent="0.2">
      <c r="AR555" t="s">
        <v>1277</v>
      </c>
      <c r="AS555" t="s">
        <v>1276</v>
      </c>
      <c r="AT555" t="s">
        <v>1278</v>
      </c>
      <c r="AU555" t="s">
        <v>161</v>
      </c>
      <c r="AV555">
        <v>0</v>
      </c>
    </row>
    <row r="556" spans="44:48" x14ac:dyDescent="0.2">
      <c r="AR556" t="s">
        <v>1280</v>
      </c>
      <c r="AS556" t="s">
        <v>1279</v>
      </c>
      <c r="AT556" t="s">
        <v>1281</v>
      </c>
      <c r="AU556" t="s">
        <v>1282</v>
      </c>
      <c r="AV556">
        <v>6.5</v>
      </c>
    </row>
    <row r="557" spans="44:48" x14ac:dyDescent="0.2">
      <c r="AR557" t="s">
        <v>1284</v>
      </c>
      <c r="AS557" t="s">
        <v>1283</v>
      </c>
      <c r="AT557" t="s">
        <v>1285</v>
      </c>
      <c r="AU557" t="s">
        <v>178</v>
      </c>
      <c r="AV557">
        <v>6.5</v>
      </c>
    </row>
    <row r="558" spans="44:48" x14ac:dyDescent="0.2">
      <c r="AR558" t="s">
        <v>1287</v>
      </c>
      <c r="AS558" t="s">
        <v>1286</v>
      </c>
      <c r="AT558" t="s">
        <v>1288</v>
      </c>
      <c r="AU558" t="s">
        <v>275</v>
      </c>
      <c r="AV558">
        <v>6.5</v>
      </c>
    </row>
    <row r="559" spans="44:48" x14ac:dyDescent="0.2">
      <c r="AR559" t="s">
        <v>1290</v>
      </c>
      <c r="AS559" t="s">
        <v>1289</v>
      </c>
      <c r="AT559" t="s">
        <v>1291</v>
      </c>
      <c r="AU559" t="s">
        <v>1292</v>
      </c>
      <c r="AV559">
        <v>6.5</v>
      </c>
    </row>
    <row r="560" spans="44:48" x14ac:dyDescent="0.2">
      <c r="AR560" t="s">
        <v>1294</v>
      </c>
      <c r="AS560" t="s">
        <v>1293</v>
      </c>
      <c r="AT560" t="s">
        <v>1295</v>
      </c>
      <c r="AU560" t="s">
        <v>1296</v>
      </c>
      <c r="AV560">
        <v>13.5</v>
      </c>
    </row>
    <row r="561" spans="44:48" x14ac:dyDescent="0.2">
      <c r="AR561" t="s">
        <v>1297</v>
      </c>
      <c r="AS561" t="s">
        <v>1293</v>
      </c>
      <c r="AT561" t="s">
        <v>1295</v>
      </c>
      <c r="AU561" t="s">
        <v>1298</v>
      </c>
      <c r="AV561">
        <v>13.5</v>
      </c>
    </row>
    <row r="562" spans="44:48" x14ac:dyDescent="0.2">
      <c r="AR562" t="s">
        <v>1300</v>
      </c>
      <c r="AS562" t="s">
        <v>1299</v>
      </c>
      <c r="AT562" t="s">
        <v>1301</v>
      </c>
      <c r="AU562" t="s">
        <v>219</v>
      </c>
      <c r="AV562">
        <v>13.5</v>
      </c>
    </row>
    <row r="563" spans="44:48" x14ac:dyDescent="0.2">
      <c r="AR563" t="s">
        <v>1303</v>
      </c>
      <c r="AS563" t="s">
        <v>1302</v>
      </c>
      <c r="AT563" t="s">
        <v>1304</v>
      </c>
      <c r="AU563" t="s">
        <v>219</v>
      </c>
      <c r="AV563">
        <v>13.5</v>
      </c>
    </row>
    <row r="564" spans="44:48" x14ac:dyDescent="0.2">
      <c r="AR564" t="s">
        <v>1306</v>
      </c>
      <c r="AS564" t="s">
        <v>1305</v>
      </c>
      <c r="AT564" t="s">
        <v>1307</v>
      </c>
      <c r="AU564" t="s">
        <v>47</v>
      </c>
      <c r="AV564">
        <v>13.5</v>
      </c>
    </row>
    <row r="565" spans="44:48" x14ac:dyDescent="0.2">
      <c r="AR565" t="s">
        <v>1309</v>
      </c>
      <c r="AS565" t="s">
        <v>1308</v>
      </c>
      <c r="AT565" t="s">
        <v>1310</v>
      </c>
      <c r="AU565" t="s">
        <v>238</v>
      </c>
      <c r="AV565">
        <v>6.5</v>
      </c>
    </row>
    <row r="566" spans="44:48" x14ac:dyDescent="0.2">
      <c r="AR566" t="s">
        <v>1311</v>
      </c>
      <c r="AS566" t="s">
        <v>1305</v>
      </c>
      <c r="AT566" t="s">
        <v>1307</v>
      </c>
      <c r="AU566" t="s">
        <v>403</v>
      </c>
      <c r="AV566">
        <v>13.5</v>
      </c>
    </row>
    <row r="567" spans="44:48" x14ac:dyDescent="0.2">
      <c r="AR567" t="s">
        <v>1313</v>
      </c>
      <c r="AS567" t="s">
        <v>1312</v>
      </c>
      <c r="AT567" t="s">
        <v>1314</v>
      </c>
      <c r="AU567" t="s">
        <v>219</v>
      </c>
      <c r="AV567">
        <v>13.5</v>
      </c>
    </row>
    <row r="568" spans="44:48" x14ac:dyDescent="0.2">
      <c r="AR568" t="s">
        <v>1316</v>
      </c>
      <c r="AS568" t="s">
        <v>1315</v>
      </c>
      <c r="AT568" t="s">
        <v>1317</v>
      </c>
      <c r="AU568" t="s">
        <v>47</v>
      </c>
      <c r="AV568">
        <v>6.5</v>
      </c>
    </row>
    <row r="569" spans="44:48" x14ac:dyDescent="0.2">
      <c r="AR569" t="s">
        <v>1319</v>
      </c>
      <c r="AS569" t="s">
        <v>1318</v>
      </c>
      <c r="AT569" t="s">
        <v>1320</v>
      </c>
      <c r="AU569" t="s">
        <v>1321</v>
      </c>
      <c r="AV569">
        <v>6.5</v>
      </c>
    </row>
    <row r="570" spans="44:48" x14ac:dyDescent="0.2">
      <c r="AR570" t="s">
        <v>1323</v>
      </c>
      <c r="AS570" t="s">
        <v>1322</v>
      </c>
      <c r="AT570" t="s">
        <v>1324</v>
      </c>
      <c r="AU570" t="s">
        <v>1325</v>
      </c>
      <c r="AV570">
        <v>6.5</v>
      </c>
    </row>
    <row r="571" spans="44:48" x14ac:dyDescent="0.2">
      <c r="AR571" t="s">
        <v>1327</v>
      </c>
      <c r="AS571" t="s">
        <v>1326</v>
      </c>
      <c r="AT571" t="s">
        <v>1328</v>
      </c>
      <c r="AU571" t="s">
        <v>327</v>
      </c>
      <c r="AV571">
        <v>7.5</v>
      </c>
    </row>
    <row r="572" spans="44:48" x14ac:dyDescent="0.2">
      <c r="AR572" t="s">
        <v>1330</v>
      </c>
      <c r="AS572" t="s">
        <v>1329</v>
      </c>
      <c r="AT572" t="s">
        <v>1331</v>
      </c>
      <c r="AU572" t="s">
        <v>161</v>
      </c>
      <c r="AV572">
        <v>7.5</v>
      </c>
    </row>
    <row r="573" spans="44:48" x14ac:dyDescent="0.2">
      <c r="AR573" t="s">
        <v>1333</v>
      </c>
      <c r="AS573" t="s">
        <v>1332</v>
      </c>
      <c r="AT573" t="s">
        <v>1334</v>
      </c>
      <c r="AU573" t="s">
        <v>219</v>
      </c>
      <c r="AV573">
        <v>7.5</v>
      </c>
    </row>
    <row r="574" spans="44:48" x14ac:dyDescent="0.2">
      <c r="AR574" t="s">
        <v>1336</v>
      </c>
      <c r="AS574" t="s">
        <v>1335</v>
      </c>
      <c r="AT574" t="s">
        <v>1337</v>
      </c>
      <c r="AU574" t="s">
        <v>235</v>
      </c>
      <c r="AV574">
        <v>7.5</v>
      </c>
    </row>
    <row r="575" spans="44:48" x14ac:dyDescent="0.2">
      <c r="AR575" t="s">
        <v>1339</v>
      </c>
      <c r="AS575" t="s">
        <v>1338</v>
      </c>
      <c r="AT575" t="s">
        <v>1340</v>
      </c>
      <c r="AU575" t="s">
        <v>235</v>
      </c>
      <c r="AV575">
        <v>7.5</v>
      </c>
    </row>
    <row r="576" spans="44:48" x14ac:dyDescent="0.2">
      <c r="AR576" t="s">
        <v>1342</v>
      </c>
      <c r="AS576" t="s">
        <v>1341</v>
      </c>
      <c r="AT576" t="s">
        <v>1343</v>
      </c>
      <c r="AU576" t="s">
        <v>47</v>
      </c>
      <c r="AV576">
        <v>7.5</v>
      </c>
    </row>
    <row r="577" spans="44:48" x14ac:dyDescent="0.2">
      <c r="AR577" t="s">
        <v>1345</v>
      </c>
      <c r="AS577" t="s">
        <v>1344</v>
      </c>
      <c r="AT577" t="s">
        <v>1346</v>
      </c>
      <c r="AU577" t="s">
        <v>1347</v>
      </c>
      <c r="AV577">
        <v>6.5</v>
      </c>
    </row>
    <row r="578" spans="44:48" x14ac:dyDescent="0.2">
      <c r="AR578" t="s">
        <v>1349</v>
      </c>
      <c r="AS578" t="s">
        <v>1348</v>
      </c>
      <c r="AT578" t="s">
        <v>1350</v>
      </c>
      <c r="AU578" t="s">
        <v>47</v>
      </c>
      <c r="AV578">
        <v>6.5</v>
      </c>
    </row>
    <row r="579" spans="44:48" x14ac:dyDescent="0.2">
      <c r="AR579" t="s">
        <v>1352</v>
      </c>
      <c r="AS579" t="s">
        <v>1351</v>
      </c>
      <c r="AT579" t="s">
        <v>1353</v>
      </c>
      <c r="AU579" t="s">
        <v>47</v>
      </c>
      <c r="AV579">
        <v>6.5</v>
      </c>
    </row>
    <row r="580" spans="44:48" x14ac:dyDescent="0.2">
      <c r="AR580" t="s">
        <v>1355</v>
      </c>
      <c r="AS580" t="s">
        <v>1354</v>
      </c>
      <c r="AT580" t="s">
        <v>1356</v>
      </c>
      <c r="AU580" t="s">
        <v>47</v>
      </c>
      <c r="AV580">
        <v>6.5</v>
      </c>
    </row>
    <row r="581" spans="44:48" x14ac:dyDescent="0.2">
      <c r="AR581" t="s">
        <v>1358</v>
      </c>
      <c r="AS581" t="s">
        <v>1357</v>
      </c>
      <c r="AT581" t="s">
        <v>1359</v>
      </c>
      <c r="AU581" t="s">
        <v>47</v>
      </c>
      <c r="AV581">
        <v>6.5</v>
      </c>
    </row>
    <row r="582" spans="44:48" x14ac:dyDescent="0.2">
      <c r="AR582" t="s">
        <v>1361</v>
      </c>
      <c r="AS582" t="s">
        <v>1360</v>
      </c>
      <c r="AT582" t="s">
        <v>1362</v>
      </c>
      <c r="AU582" t="s">
        <v>47</v>
      </c>
      <c r="AV582">
        <v>6.5</v>
      </c>
    </row>
    <row r="583" spans="44:48" x14ac:dyDescent="0.2">
      <c r="AR583" t="s">
        <v>1364</v>
      </c>
      <c r="AS583" t="s">
        <v>1363</v>
      </c>
      <c r="AT583" t="s">
        <v>1365</v>
      </c>
      <c r="AU583" t="s">
        <v>47</v>
      </c>
      <c r="AV583">
        <v>6.5</v>
      </c>
    </row>
    <row r="584" spans="44:48" x14ac:dyDescent="0.2">
      <c r="AR584" t="s">
        <v>1367</v>
      </c>
      <c r="AS584" t="s">
        <v>1366</v>
      </c>
      <c r="AT584" t="s">
        <v>1368</v>
      </c>
      <c r="AU584" t="s">
        <v>1167</v>
      </c>
      <c r="AV584">
        <v>6.5</v>
      </c>
    </row>
    <row r="585" spans="44:48" x14ac:dyDescent="0.2">
      <c r="AR585" t="s">
        <v>1370</v>
      </c>
      <c r="AS585" t="s">
        <v>1369</v>
      </c>
      <c r="AT585" t="s">
        <v>1371</v>
      </c>
      <c r="AU585" t="s">
        <v>47</v>
      </c>
      <c r="AV585">
        <v>6.5</v>
      </c>
    </row>
    <row r="586" spans="44:48" x14ac:dyDescent="0.2">
      <c r="AR586" t="s">
        <v>1373</v>
      </c>
      <c r="AS586" t="s">
        <v>1372</v>
      </c>
      <c r="AT586" t="s">
        <v>1374</v>
      </c>
      <c r="AU586" t="s">
        <v>219</v>
      </c>
      <c r="AV586">
        <v>6.5</v>
      </c>
    </row>
    <row r="587" spans="44:48" x14ac:dyDescent="0.2">
      <c r="AR587" t="s">
        <v>1376</v>
      </c>
      <c r="AS587" t="s">
        <v>1375</v>
      </c>
      <c r="AT587" t="s">
        <v>1377</v>
      </c>
      <c r="AU587" t="s">
        <v>47</v>
      </c>
      <c r="AV587">
        <v>6.5</v>
      </c>
    </row>
    <row r="588" spans="44:48" x14ac:dyDescent="0.2">
      <c r="AR588" t="s">
        <v>1379</v>
      </c>
      <c r="AS588" t="s">
        <v>1378</v>
      </c>
      <c r="AT588" t="s">
        <v>1380</v>
      </c>
      <c r="AU588" t="s">
        <v>219</v>
      </c>
      <c r="AV588">
        <v>6.5</v>
      </c>
    </row>
    <row r="589" spans="44:48" x14ac:dyDescent="0.2">
      <c r="AR589" t="s">
        <v>1382</v>
      </c>
      <c r="AS589" t="s">
        <v>1381</v>
      </c>
      <c r="AT589" t="s">
        <v>1383</v>
      </c>
      <c r="AU589" t="s">
        <v>188</v>
      </c>
      <c r="AV589">
        <v>6.5</v>
      </c>
    </row>
    <row r="590" spans="44:48" x14ac:dyDescent="0.2">
      <c r="AR590" t="s">
        <v>1385</v>
      </c>
      <c r="AS590" t="s">
        <v>1384</v>
      </c>
      <c r="AT590" t="s">
        <v>1386</v>
      </c>
      <c r="AU590" t="s">
        <v>47</v>
      </c>
      <c r="AV590">
        <v>6.5</v>
      </c>
    </row>
    <row r="591" spans="44:48" x14ac:dyDescent="0.2">
      <c r="AR591" t="s">
        <v>1388</v>
      </c>
      <c r="AS591" t="s">
        <v>1387</v>
      </c>
      <c r="AT591" t="s">
        <v>1389</v>
      </c>
      <c r="AU591" t="s">
        <v>188</v>
      </c>
      <c r="AV591">
        <v>6.5</v>
      </c>
    </row>
    <row r="592" spans="44:48" x14ac:dyDescent="0.2">
      <c r="AR592" t="s">
        <v>1391</v>
      </c>
      <c r="AS592" t="s">
        <v>1390</v>
      </c>
      <c r="AT592" t="s">
        <v>1392</v>
      </c>
      <c r="AU592" t="s">
        <v>1393</v>
      </c>
      <c r="AV592">
        <v>6.5</v>
      </c>
    </row>
    <row r="593" spans="44:48" x14ac:dyDescent="0.2">
      <c r="AR593" t="s">
        <v>1395</v>
      </c>
      <c r="AS593" t="s">
        <v>1394</v>
      </c>
      <c r="AT593" t="s">
        <v>1396</v>
      </c>
      <c r="AU593" t="s">
        <v>1397</v>
      </c>
      <c r="AV593">
        <v>6.5</v>
      </c>
    </row>
    <row r="594" spans="44:48" x14ac:dyDescent="0.2">
      <c r="AR594" t="s">
        <v>1399</v>
      </c>
      <c r="AS594" t="s">
        <v>1398</v>
      </c>
      <c r="AT594" t="s">
        <v>1400</v>
      </c>
      <c r="AU594" t="s">
        <v>47</v>
      </c>
      <c r="AV594">
        <v>7.5</v>
      </c>
    </row>
    <row r="595" spans="44:48" x14ac:dyDescent="0.2">
      <c r="AR595" t="s">
        <v>1402</v>
      </c>
      <c r="AS595" t="s">
        <v>1401</v>
      </c>
      <c r="AT595" t="s">
        <v>1403</v>
      </c>
      <c r="AU595" t="s">
        <v>1065</v>
      </c>
      <c r="AV595">
        <v>7.5</v>
      </c>
    </row>
    <row r="596" spans="44:48" x14ac:dyDescent="0.2">
      <c r="AR596" t="s">
        <v>1405</v>
      </c>
      <c r="AS596" t="s">
        <v>1404</v>
      </c>
      <c r="AT596" t="s">
        <v>1406</v>
      </c>
      <c r="AU596" t="s">
        <v>1407</v>
      </c>
      <c r="AV596">
        <v>7.5</v>
      </c>
    </row>
    <row r="597" spans="44:48" x14ac:dyDescent="0.2">
      <c r="AR597" t="s">
        <v>1409</v>
      </c>
      <c r="AS597" t="s">
        <v>1408</v>
      </c>
      <c r="AT597" t="s">
        <v>1410</v>
      </c>
      <c r="AU597" t="s">
        <v>1321</v>
      </c>
      <c r="AV597">
        <v>7.5</v>
      </c>
    </row>
    <row r="598" spans="44:48" x14ac:dyDescent="0.2">
      <c r="AR598" t="s">
        <v>1412</v>
      </c>
      <c r="AS598" t="s">
        <v>1411</v>
      </c>
      <c r="AT598" t="s">
        <v>1413</v>
      </c>
      <c r="AU598" t="s">
        <v>1414</v>
      </c>
      <c r="AV598">
        <v>7.5</v>
      </c>
    </row>
    <row r="599" spans="44:48" x14ac:dyDescent="0.2">
      <c r="AR599" t="s">
        <v>1416</v>
      </c>
      <c r="AS599" t="s">
        <v>1415</v>
      </c>
      <c r="AT599" t="s">
        <v>1417</v>
      </c>
      <c r="AU599" t="s">
        <v>1418</v>
      </c>
      <c r="AV599">
        <v>7.5</v>
      </c>
    </row>
    <row r="600" spans="44:48" x14ac:dyDescent="0.2">
      <c r="AR600" t="s">
        <v>1420</v>
      </c>
      <c r="AS600" t="s">
        <v>1419</v>
      </c>
      <c r="AT600" t="s">
        <v>1421</v>
      </c>
      <c r="AU600" t="s">
        <v>47</v>
      </c>
      <c r="AV600">
        <v>7.5</v>
      </c>
    </row>
    <row r="601" spans="44:48" x14ac:dyDescent="0.2">
      <c r="AR601" t="s">
        <v>1423</v>
      </c>
      <c r="AS601" t="s">
        <v>1422</v>
      </c>
      <c r="AT601" t="s">
        <v>1424</v>
      </c>
      <c r="AU601" t="s">
        <v>337</v>
      </c>
      <c r="AV601">
        <v>7.5</v>
      </c>
    </row>
    <row r="602" spans="44:48" x14ac:dyDescent="0.2">
      <c r="AR602" t="s">
        <v>1426</v>
      </c>
      <c r="AS602" t="s">
        <v>1425</v>
      </c>
      <c r="AT602" t="s">
        <v>1427</v>
      </c>
      <c r="AU602" t="s">
        <v>1428</v>
      </c>
      <c r="AV602">
        <v>6.5</v>
      </c>
    </row>
    <row r="603" spans="44:48" x14ac:dyDescent="0.2">
      <c r="AR603" t="s">
        <v>1430</v>
      </c>
      <c r="AS603" t="s">
        <v>1429</v>
      </c>
      <c r="AT603" t="s">
        <v>1431</v>
      </c>
      <c r="AU603" t="s">
        <v>161</v>
      </c>
      <c r="AV603">
        <v>6.5</v>
      </c>
    </row>
    <row r="604" spans="44:48" x14ac:dyDescent="0.2">
      <c r="AR604" t="s">
        <v>1433</v>
      </c>
      <c r="AS604" t="s">
        <v>1432</v>
      </c>
      <c r="AT604" t="s">
        <v>1434</v>
      </c>
      <c r="AU604" t="s">
        <v>1435</v>
      </c>
      <c r="AV604">
        <v>6.5</v>
      </c>
    </row>
    <row r="605" spans="44:48" x14ac:dyDescent="0.2">
      <c r="AR605" t="s">
        <v>1437</v>
      </c>
      <c r="AS605" t="s">
        <v>1436</v>
      </c>
      <c r="AT605" t="s">
        <v>1438</v>
      </c>
      <c r="AU605" t="s">
        <v>169</v>
      </c>
      <c r="AV605">
        <v>6.5</v>
      </c>
    </row>
    <row r="606" spans="44:48" x14ac:dyDescent="0.2">
      <c r="AR606" t="s">
        <v>1440</v>
      </c>
      <c r="AS606" t="s">
        <v>1439</v>
      </c>
      <c r="AT606" t="s">
        <v>1441</v>
      </c>
      <c r="AU606" t="s">
        <v>235</v>
      </c>
      <c r="AV606">
        <v>6.5</v>
      </c>
    </row>
    <row r="607" spans="44:48" x14ac:dyDescent="0.2">
      <c r="AR607" t="s">
        <v>1443</v>
      </c>
      <c r="AS607" t="s">
        <v>1442</v>
      </c>
      <c r="AT607" t="s">
        <v>1444</v>
      </c>
      <c r="AU607" t="s">
        <v>1445</v>
      </c>
      <c r="AV607">
        <v>6.5</v>
      </c>
    </row>
    <row r="608" spans="44:48" x14ac:dyDescent="0.2">
      <c r="AR608" t="s">
        <v>1447</v>
      </c>
      <c r="AS608" t="s">
        <v>1446</v>
      </c>
      <c r="AT608" t="s">
        <v>1448</v>
      </c>
      <c r="AU608" t="s">
        <v>1449</v>
      </c>
      <c r="AV608">
        <v>6.5</v>
      </c>
    </row>
    <row r="609" spans="44:48" x14ac:dyDescent="0.2">
      <c r="AR609" t="s">
        <v>1451</v>
      </c>
      <c r="AS609" t="s">
        <v>1450</v>
      </c>
      <c r="AT609" t="s">
        <v>1452</v>
      </c>
      <c r="AU609" t="s">
        <v>318</v>
      </c>
      <c r="AV609">
        <v>6.5</v>
      </c>
    </row>
    <row r="610" spans="44:48" x14ac:dyDescent="0.2">
      <c r="AR610" t="s">
        <v>1454</v>
      </c>
      <c r="AS610" t="s">
        <v>1453</v>
      </c>
      <c r="AT610" t="s">
        <v>1455</v>
      </c>
      <c r="AU610" t="s">
        <v>1456</v>
      </c>
      <c r="AV610">
        <v>6.5</v>
      </c>
    </row>
    <row r="611" spans="44:48" x14ac:dyDescent="0.2">
      <c r="AR611" t="s">
        <v>1458</v>
      </c>
      <c r="AS611" t="s">
        <v>1457</v>
      </c>
      <c r="AT611" t="s">
        <v>1459</v>
      </c>
      <c r="AU611" t="s">
        <v>318</v>
      </c>
      <c r="AV611">
        <v>6.5</v>
      </c>
    </row>
    <row r="612" spans="44:48" x14ac:dyDescent="0.2">
      <c r="AR612" t="s">
        <v>1461</v>
      </c>
      <c r="AS612" t="s">
        <v>1460</v>
      </c>
      <c r="AT612" t="s">
        <v>1462</v>
      </c>
      <c r="AU612" t="s">
        <v>213</v>
      </c>
      <c r="AV612">
        <v>6.5</v>
      </c>
    </row>
    <row r="613" spans="44:48" x14ac:dyDescent="0.2">
      <c r="AR613" t="s">
        <v>1464</v>
      </c>
      <c r="AS613" t="s">
        <v>1463</v>
      </c>
      <c r="AT613" t="s">
        <v>1465</v>
      </c>
      <c r="AU613" t="s">
        <v>235</v>
      </c>
      <c r="AV613">
        <v>6.5</v>
      </c>
    </row>
    <row r="614" spans="44:48" x14ac:dyDescent="0.2">
      <c r="AR614" t="s">
        <v>1467</v>
      </c>
      <c r="AS614" t="s">
        <v>1466</v>
      </c>
      <c r="AT614" t="s">
        <v>1468</v>
      </c>
      <c r="AU614" t="s">
        <v>161</v>
      </c>
      <c r="AV614">
        <v>7.5</v>
      </c>
    </row>
    <row r="615" spans="44:48" x14ac:dyDescent="0.2">
      <c r="AR615" t="s">
        <v>1470</v>
      </c>
      <c r="AS615" t="s">
        <v>1469</v>
      </c>
      <c r="AT615" t="s">
        <v>1471</v>
      </c>
      <c r="AU615" t="s">
        <v>1472</v>
      </c>
      <c r="AV615">
        <v>7.5</v>
      </c>
    </row>
    <row r="616" spans="44:48" x14ac:dyDescent="0.2">
      <c r="AR616" t="s">
        <v>1474</v>
      </c>
      <c r="AS616" t="s">
        <v>1473</v>
      </c>
      <c r="AT616" t="s">
        <v>1475</v>
      </c>
      <c r="AU616" t="s">
        <v>47</v>
      </c>
      <c r="AV616">
        <v>7.5</v>
      </c>
    </row>
    <row r="617" spans="44:48" x14ac:dyDescent="0.2">
      <c r="AR617" t="s">
        <v>1477</v>
      </c>
      <c r="AS617" t="s">
        <v>1476</v>
      </c>
      <c r="AT617" t="s">
        <v>1478</v>
      </c>
      <c r="AU617" t="s">
        <v>219</v>
      </c>
      <c r="AV617">
        <v>6.5</v>
      </c>
    </row>
    <row r="618" spans="44:48" x14ac:dyDescent="0.2">
      <c r="AR618" t="s">
        <v>1480</v>
      </c>
      <c r="AS618" t="s">
        <v>1479</v>
      </c>
      <c r="AT618" t="s">
        <v>1481</v>
      </c>
      <c r="AU618" t="s">
        <v>177</v>
      </c>
      <c r="AV618">
        <v>5.5</v>
      </c>
    </row>
    <row r="619" spans="44:48" x14ac:dyDescent="0.2">
      <c r="AR619" t="s">
        <v>1483</v>
      </c>
      <c r="AS619" t="s">
        <v>1482</v>
      </c>
      <c r="AT619" t="s">
        <v>1484</v>
      </c>
      <c r="AU619" t="s">
        <v>198</v>
      </c>
      <c r="AV619">
        <v>5.5</v>
      </c>
    </row>
    <row r="620" spans="44:48" x14ac:dyDescent="0.2">
      <c r="AR620" t="s">
        <v>1486</v>
      </c>
      <c r="AS620" t="s">
        <v>1485</v>
      </c>
      <c r="AT620" t="s">
        <v>1487</v>
      </c>
      <c r="AU620" t="s">
        <v>238</v>
      </c>
      <c r="AV620">
        <v>5.5</v>
      </c>
    </row>
    <row r="621" spans="44:48" x14ac:dyDescent="0.2">
      <c r="AR621" t="s">
        <v>1489</v>
      </c>
      <c r="AS621" t="s">
        <v>1488</v>
      </c>
      <c r="AT621" t="s">
        <v>1490</v>
      </c>
      <c r="AU621" t="s">
        <v>47</v>
      </c>
      <c r="AV621">
        <v>5.5</v>
      </c>
    </row>
    <row r="622" spans="44:48" x14ac:dyDescent="0.2">
      <c r="AR622" t="s">
        <v>1492</v>
      </c>
      <c r="AS622" t="s">
        <v>1491</v>
      </c>
      <c r="AT622" t="s">
        <v>1493</v>
      </c>
      <c r="AU622" t="s">
        <v>590</v>
      </c>
      <c r="AV622">
        <v>5.5</v>
      </c>
    </row>
    <row r="623" spans="44:48" x14ac:dyDescent="0.2">
      <c r="AR623" t="s">
        <v>1495</v>
      </c>
      <c r="AS623" t="s">
        <v>1494</v>
      </c>
      <c r="AT623" t="s">
        <v>1496</v>
      </c>
      <c r="AU623" t="s">
        <v>1497</v>
      </c>
      <c r="AV623">
        <v>5.5</v>
      </c>
    </row>
    <row r="624" spans="44:48" x14ac:dyDescent="0.2">
      <c r="AR624" t="s">
        <v>1499</v>
      </c>
      <c r="AS624" t="s">
        <v>1498</v>
      </c>
      <c r="AT624" t="s">
        <v>1500</v>
      </c>
      <c r="AU624" t="s">
        <v>164</v>
      </c>
      <c r="AV624">
        <v>5.5</v>
      </c>
    </row>
    <row r="625" spans="44:48" x14ac:dyDescent="0.2">
      <c r="AR625" t="s">
        <v>1502</v>
      </c>
      <c r="AS625" t="s">
        <v>1501</v>
      </c>
      <c r="AT625" t="s">
        <v>1503</v>
      </c>
      <c r="AU625" t="s">
        <v>475</v>
      </c>
      <c r="AV625">
        <v>5.5</v>
      </c>
    </row>
    <row r="626" spans="44:48" x14ac:dyDescent="0.2">
      <c r="AR626">
        <v>8588</v>
      </c>
      <c r="AS626" t="s">
        <v>1504</v>
      </c>
      <c r="AT626" s="1" t="s">
        <v>1697</v>
      </c>
      <c r="AU626" t="s">
        <v>1505</v>
      </c>
      <c r="AV626">
        <v>13</v>
      </c>
    </row>
    <row r="627" spans="44:48" x14ac:dyDescent="0.2">
      <c r="AR627">
        <v>8589</v>
      </c>
      <c r="AS627" t="s">
        <v>1504</v>
      </c>
      <c r="AT627" s="2" t="s">
        <v>1698</v>
      </c>
      <c r="AU627" t="s">
        <v>1506</v>
      </c>
      <c r="AV627">
        <v>13</v>
      </c>
    </row>
    <row r="628" spans="44:48" x14ac:dyDescent="0.2">
      <c r="AR628">
        <v>8590</v>
      </c>
      <c r="AS628" t="s">
        <v>1504</v>
      </c>
      <c r="AT628" s="2" t="s">
        <v>1699</v>
      </c>
      <c r="AU628" t="s">
        <v>1507</v>
      </c>
      <c r="AV628">
        <v>13</v>
      </c>
    </row>
    <row r="629" spans="44:48" x14ac:dyDescent="0.2">
      <c r="AR629">
        <v>8591</v>
      </c>
      <c r="AS629" t="s">
        <v>1504</v>
      </c>
      <c r="AT629" s="2" t="s">
        <v>1700</v>
      </c>
      <c r="AU629" t="s">
        <v>1508</v>
      </c>
      <c r="AV629">
        <v>13</v>
      </c>
    </row>
    <row r="630" spans="44:48" x14ac:dyDescent="0.2">
      <c r="AR630">
        <v>8592</v>
      </c>
      <c r="AS630" t="s">
        <v>1509</v>
      </c>
      <c r="AT630" s="2" t="s">
        <v>1701</v>
      </c>
      <c r="AU630" t="s">
        <v>1510</v>
      </c>
      <c r="AV630">
        <v>13</v>
      </c>
    </row>
    <row r="631" spans="44:48" x14ac:dyDescent="0.2">
      <c r="AR631">
        <v>8593</v>
      </c>
      <c r="AS631" t="s">
        <v>1511</v>
      </c>
      <c r="AT631" s="2" t="s">
        <v>1702</v>
      </c>
      <c r="AU631" t="s">
        <v>1512</v>
      </c>
      <c r="AV631">
        <v>13</v>
      </c>
    </row>
    <row r="632" spans="44:48" x14ac:dyDescent="0.2">
      <c r="AR632">
        <v>8594</v>
      </c>
      <c r="AS632" t="s">
        <v>1513</v>
      </c>
      <c r="AT632" s="2" t="s">
        <v>1703</v>
      </c>
      <c r="AU632" t="s">
        <v>1514</v>
      </c>
      <c r="AV632">
        <v>13</v>
      </c>
    </row>
    <row r="633" spans="44:48" x14ac:dyDescent="0.2">
      <c r="AR633">
        <v>8595</v>
      </c>
      <c r="AS633" t="s">
        <v>1513</v>
      </c>
      <c r="AT633" s="2" t="s">
        <v>1704</v>
      </c>
      <c r="AU633" t="s">
        <v>1512</v>
      </c>
      <c r="AV633">
        <v>13</v>
      </c>
    </row>
    <row r="634" spans="44:48" x14ac:dyDescent="0.2">
      <c r="AR634">
        <v>8598</v>
      </c>
      <c r="AS634" t="s">
        <v>1515</v>
      </c>
      <c r="AT634" s="2" t="s">
        <v>1705</v>
      </c>
      <c r="AU634" t="s">
        <v>1516</v>
      </c>
      <c r="AV634">
        <v>17.25</v>
      </c>
    </row>
    <row r="635" spans="44:48" x14ac:dyDescent="0.2">
      <c r="AR635">
        <v>8599</v>
      </c>
      <c r="AS635" t="s">
        <v>1517</v>
      </c>
      <c r="AT635" s="2" t="s">
        <v>1706</v>
      </c>
      <c r="AU635" t="s">
        <v>1518</v>
      </c>
      <c r="AV635">
        <v>17.25</v>
      </c>
    </row>
    <row r="636" spans="44:48" x14ac:dyDescent="0.2">
      <c r="AR636">
        <v>8600</v>
      </c>
      <c r="AS636" t="s">
        <v>1519</v>
      </c>
      <c r="AT636" s="2" t="s">
        <v>1707</v>
      </c>
      <c r="AU636" t="s">
        <v>1514</v>
      </c>
      <c r="AV636">
        <v>13</v>
      </c>
    </row>
    <row r="637" spans="44:48" x14ac:dyDescent="0.2">
      <c r="AR637">
        <v>8601</v>
      </c>
      <c r="AS637" t="s">
        <v>1520</v>
      </c>
      <c r="AT637" s="2" t="s">
        <v>1708</v>
      </c>
      <c r="AU637" t="s">
        <v>1518</v>
      </c>
      <c r="AV637">
        <v>13</v>
      </c>
    </row>
    <row r="638" spans="44:48" x14ac:dyDescent="0.2">
      <c r="AR638">
        <v>8602</v>
      </c>
      <c r="AS638" t="s">
        <v>1520</v>
      </c>
      <c r="AT638" s="2" t="s">
        <v>1709</v>
      </c>
      <c r="AU638" t="s">
        <v>1521</v>
      </c>
      <c r="AV638">
        <v>13</v>
      </c>
    </row>
    <row r="639" spans="44:48" x14ac:dyDescent="0.2">
      <c r="AR639">
        <v>8603</v>
      </c>
      <c r="AS639" t="s">
        <v>1522</v>
      </c>
      <c r="AT639" s="2" t="s">
        <v>1710</v>
      </c>
      <c r="AU639" t="s">
        <v>1523</v>
      </c>
      <c r="AV639">
        <v>17.25</v>
      </c>
    </row>
    <row r="640" spans="44:48" x14ac:dyDescent="0.2">
      <c r="AR640">
        <v>8604</v>
      </c>
      <c r="AS640" t="s">
        <v>1522</v>
      </c>
      <c r="AT640" s="2" t="s">
        <v>1711</v>
      </c>
      <c r="AU640" t="s">
        <v>1524</v>
      </c>
      <c r="AV640">
        <v>17.25</v>
      </c>
    </row>
    <row r="641" spans="44:48" x14ac:dyDescent="0.2">
      <c r="AR641">
        <v>8605</v>
      </c>
      <c r="AS641" t="s">
        <v>1522</v>
      </c>
      <c r="AT641" s="2" t="s">
        <v>1712</v>
      </c>
      <c r="AU641" t="s">
        <v>1508</v>
      </c>
      <c r="AV641">
        <v>17.25</v>
      </c>
    </row>
    <row r="642" spans="44:48" x14ac:dyDescent="0.2">
      <c r="AR642">
        <v>8606</v>
      </c>
      <c r="AS642" t="s">
        <v>1525</v>
      </c>
      <c r="AT642" s="2" t="s">
        <v>1713</v>
      </c>
      <c r="AU642" t="s">
        <v>1514</v>
      </c>
      <c r="AV642">
        <v>17.25</v>
      </c>
    </row>
    <row r="643" spans="44:48" x14ac:dyDescent="0.2">
      <c r="AR643">
        <v>8607</v>
      </c>
      <c r="AS643" t="s">
        <v>1525</v>
      </c>
      <c r="AT643" s="2" t="s">
        <v>1714</v>
      </c>
      <c r="AU643" t="s">
        <v>1526</v>
      </c>
      <c r="AV643">
        <v>17.25</v>
      </c>
    </row>
    <row r="644" spans="44:48" x14ac:dyDescent="0.2">
      <c r="AR644">
        <v>8608</v>
      </c>
      <c r="AS644" t="s">
        <v>1525</v>
      </c>
      <c r="AT644" s="2" t="s">
        <v>1715</v>
      </c>
      <c r="AU644" t="s">
        <v>1527</v>
      </c>
      <c r="AV644">
        <v>17.25</v>
      </c>
    </row>
    <row r="645" spans="44:48" x14ac:dyDescent="0.2">
      <c r="AR645">
        <v>8609</v>
      </c>
      <c r="AS645" t="s">
        <v>1525</v>
      </c>
      <c r="AT645" s="2" t="s">
        <v>1716</v>
      </c>
      <c r="AU645" t="s">
        <v>1528</v>
      </c>
      <c r="AV645">
        <v>17.25</v>
      </c>
    </row>
    <row r="646" spans="44:48" x14ac:dyDescent="0.2">
      <c r="AR646">
        <v>8610</v>
      </c>
      <c r="AS646" t="s">
        <v>1529</v>
      </c>
      <c r="AT646" s="2" t="s">
        <v>1717</v>
      </c>
      <c r="AU646" t="s">
        <v>1530</v>
      </c>
      <c r="AV646">
        <v>13</v>
      </c>
    </row>
    <row r="647" spans="44:48" x14ac:dyDescent="0.2">
      <c r="AR647">
        <v>8612</v>
      </c>
      <c r="AS647" t="s">
        <v>1531</v>
      </c>
      <c r="AT647" s="2" t="s">
        <v>1718</v>
      </c>
      <c r="AU647" t="s">
        <v>1532</v>
      </c>
      <c r="AV647">
        <v>13</v>
      </c>
    </row>
    <row r="648" spans="44:48" x14ac:dyDescent="0.2">
      <c r="AR648">
        <v>8613</v>
      </c>
      <c r="AS648" t="s">
        <v>1533</v>
      </c>
      <c r="AT648" s="2" t="s">
        <v>1719</v>
      </c>
      <c r="AU648" t="s">
        <v>1514</v>
      </c>
      <c r="AV648">
        <v>13</v>
      </c>
    </row>
    <row r="649" spans="44:48" x14ac:dyDescent="0.2">
      <c r="AR649">
        <v>8614</v>
      </c>
      <c r="AS649" t="s">
        <v>1533</v>
      </c>
      <c r="AT649" s="2" t="s">
        <v>1720</v>
      </c>
      <c r="AU649" t="s">
        <v>1534</v>
      </c>
      <c r="AV649">
        <v>13</v>
      </c>
    </row>
    <row r="650" spans="44:48" x14ac:dyDescent="0.2">
      <c r="AR650">
        <v>8615</v>
      </c>
      <c r="AS650" t="s">
        <v>1535</v>
      </c>
      <c r="AT650" s="2" t="s">
        <v>1721</v>
      </c>
      <c r="AU650" t="s">
        <v>1532</v>
      </c>
      <c r="AV650">
        <v>13</v>
      </c>
    </row>
    <row r="651" spans="44:48" x14ac:dyDescent="0.2">
      <c r="AR651">
        <v>8616</v>
      </c>
      <c r="AS651" t="s">
        <v>1535</v>
      </c>
      <c r="AT651" s="2" t="s">
        <v>1722</v>
      </c>
      <c r="AU651" t="s">
        <v>1530</v>
      </c>
      <c r="AV651">
        <v>13</v>
      </c>
    </row>
    <row r="652" spans="44:48" x14ac:dyDescent="0.2">
      <c r="AR652">
        <v>8617</v>
      </c>
      <c r="AS652" t="s">
        <v>1536</v>
      </c>
      <c r="AT652" s="2" t="s">
        <v>1723</v>
      </c>
      <c r="AU652" t="s">
        <v>1537</v>
      </c>
      <c r="AV652">
        <v>13</v>
      </c>
    </row>
    <row r="653" spans="44:48" x14ac:dyDescent="0.2">
      <c r="AR653">
        <v>8618</v>
      </c>
      <c r="AS653" t="s">
        <v>1538</v>
      </c>
      <c r="AT653" s="2" t="s">
        <v>1724</v>
      </c>
      <c r="AU653" t="s">
        <v>1539</v>
      </c>
      <c r="AV653">
        <v>13</v>
      </c>
    </row>
    <row r="654" spans="44:48" x14ac:dyDescent="0.2">
      <c r="AR654">
        <v>8619</v>
      </c>
      <c r="AS654" t="s">
        <v>1540</v>
      </c>
      <c r="AT654" s="2" t="s">
        <v>1725</v>
      </c>
      <c r="AU654" t="s">
        <v>1541</v>
      </c>
      <c r="AV654">
        <v>13</v>
      </c>
    </row>
    <row r="655" spans="44:48" x14ac:dyDescent="0.2">
      <c r="AR655">
        <v>8620</v>
      </c>
      <c r="AS655" t="s">
        <v>1542</v>
      </c>
      <c r="AT655" s="2" t="s">
        <v>1726</v>
      </c>
      <c r="AU655" t="s">
        <v>1514</v>
      </c>
      <c r="AV655">
        <v>13</v>
      </c>
    </row>
    <row r="656" spans="44:48" x14ac:dyDescent="0.2">
      <c r="AR656">
        <v>8621</v>
      </c>
      <c r="AS656" t="s">
        <v>1543</v>
      </c>
      <c r="AT656" s="2" t="s">
        <v>1727</v>
      </c>
      <c r="AU656" t="s">
        <v>1516</v>
      </c>
      <c r="AV656">
        <v>13</v>
      </c>
    </row>
    <row r="657" spans="44:48" x14ac:dyDescent="0.2">
      <c r="AR657">
        <v>8622</v>
      </c>
      <c r="AS657" t="s">
        <v>1544</v>
      </c>
      <c r="AT657" s="2" t="s">
        <v>1728</v>
      </c>
      <c r="AU657" t="s">
        <v>1545</v>
      </c>
      <c r="AV657">
        <v>13</v>
      </c>
    </row>
    <row r="658" spans="44:48" x14ac:dyDescent="0.2">
      <c r="AR658">
        <v>8623</v>
      </c>
      <c r="AS658" t="s">
        <v>1546</v>
      </c>
      <c r="AT658" s="2" t="s">
        <v>1729</v>
      </c>
      <c r="AU658" t="s">
        <v>1547</v>
      </c>
      <c r="AV658">
        <v>13</v>
      </c>
    </row>
    <row r="659" spans="44:48" x14ac:dyDescent="0.2">
      <c r="AR659">
        <v>8624</v>
      </c>
      <c r="AS659" t="s">
        <v>1548</v>
      </c>
      <c r="AT659" s="2" t="s">
        <v>1730</v>
      </c>
      <c r="AU659" t="s">
        <v>1514</v>
      </c>
      <c r="AV659">
        <v>13</v>
      </c>
    </row>
    <row r="660" spans="44:48" x14ac:dyDescent="0.2">
      <c r="AR660">
        <v>8625</v>
      </c>
      <c r="AS660" t="s">
        <v>1549</v>
      </c>
      <c r="AT660" s="2" t="s">
        <v>1731</v>
      </c>
      <c r="AU660" t="s">
        <v>1550</v>
      </c>
      <c r="AV660">
        <v>13</v>
      </c>
    </row>
    <row r="661" spans="44:48" x14ac:dyDescent="0.2">
      <c r="AR661">
        <v>8626</v>
      </c>
      <c r="AS661" t="s">
        <v>1551</v>
      </c>
      <c r="AT661" s="2" t="s">
        <v>1732</v>
      </c>
      <c r="AU661" t="s">
        <v>1514</v>
      </c>
      <c r="AV661">
        <v>13</v>
      </c>
    </row>
    <row r="662" spans="44:48" x14ac:dyDescent="0.2">
      <c r="AR662">
        <v>8627</v>
      </c>
      <c r="AS662" t="s">
        <v>1552</v>
      </c>
      <c r="AT662" s="2" t="s">
        <v>1733</v>
      </c>
      <c r="AU662" t="s">
        <v>1518</v>
      </c>
      <c r="AV662">
        <v>13</v>
      </c>
    </row>
    <row r="663" spans="44:48" x14ac:dyDescent="0.2">
      <c r="AR663">
        <v>8628</v>
      </c>
      <c r="AS663" t="s">
        <v>1553</v>
      </c>
      <c r="AT663" s="2" t="s">
        <v>1734</v>
      </c>
      <c r="AU663" t="s">
        <v>1512</v>
      </c>
      <c r="AV663">
        <v>13</v>
      </c>
    </row>
    <row r="664" spans="44:48" x14ac:dyDescent="0.2">
      <c r="AR664">
        <v>8629</v>
      </c>
      <c r="AS664" t="s">
        <v>1554</v>
      </c>
      <c r="AT664" s="2" t="s">
        <v>1735</v>
      </c>
      <c r="AU664" t="s">
        <v>1516</v>
      </c>
      <c r="AV664">
        <v>13</v>
      </c>
    </row>
    <row r="665" spans="44:48" x14ac:dyDescent="0.2">
      <c r="AR665">
        <v>8630</v>
      </c>
      <c r="AS665" t="s">
        <v>1554</v>
      </c>
      <c r="AT665" s="2" t="s">
        <v>1736</v>
      </c>
      <c r="AU665" t="s">
        <v>1514</v>
      </c>
      <c r="AV665">
        <v>13</v>
      </c>
    </row>
    <row r="666" spans="44:48" x14ac:dyDescent="0.2">
      <c r="AR666">
        <v>8631</v>
      </c>
      <c r="AS666" t="s">
        <v>1555</v>
      </c>
      <c r="AT666" s="2" t="s">
        <v>1737</v>
      </c>
      <c r="AU666" t="s">
        <v>219</v>
      </c>
      <c r="AV666">
        <v>13</v>
      </c>
    </row>
    <row r="667" spans="44:48" x14ac:dyDescent="0.2">
      <c r="AR667">
        <v>8632</v>
      </c>
      <c r="AS667" t="s">
        <v>1556</v>
      </c>
      <c r="AT667" s="2" t="s">
        <v>1738</v>
      </c>
      <c r="AU667" t="s">
        <v>1516</v>
      </c>
      <c r="AV667">
        <v>13</v>
      </c>
    </row>
    <row r="668" spans="44:48" x14ac:dyDescent="0.2">
      <c r="AR668">
        <v>8633</v>
      </c>
      <c r="AS668" t="s">
        <v>1557</v>
      </c>
      <c r="AT668" s="2" t="s">
        <v>1739</v>
      </c>
      <c r="AU668" t="s">
        <v>1518</v>
      </c>
      <c r="AV668">
        <v>13</v>
      </c>
    </row>
    <row r="669" spans="44:48" x14ac:dyDescent="0.2">
      <c r="AR669">
        <v>8635</v>
      </c>
      <c r="AS669" t="s">
        <v>1558</v>
      </c>
      <c r="AT669" s="2" t="s">
        <v>1740</v>
      </c>
      <c r="AU669" t="s">
        <v>1514</v>
      </c>
      <c r="AV669">
        <v>13</v>
      </c>
    </row>
    <row r="670" spans="44:48" x14ac:dyDescent="0.2">
      <c r="AR670">
        <v>8636</v>
      </c>
      <c r="AS670" t="s">
        <v>1559</v>
      </c>
      <c r="AT670" s="2" t="s">
        <v>1741</v>
      </c>
      <c r="AU670" t="s">
        <v>1518</v>
      </c>
      <c r="AV670">
        <v>13</v>
      </c>
    </row>
    <row r="671" spans="44:48" x14ac:dyDescent="0.2">
      <c r="AR671">
        <v>8637</v>
      </c>
      <c r="AS671" t="s">
        <v>1560</v>
      </c>
      <c r="AT671" s="2" t="s">
        <v>1742</v>
      </c>
      <c r="AU671" t="s">
        <v>1541</v>
      </c>
      <c r="AV671">
        <v>13</v>
      </c>
    </row>
    <row r="672" spans="44:48" x14ac:dyDescent="0.2">
      <c r="AR672">
        <v>8638</v>
      </c>
      <c r="AS672" t="s">
        <v>1560</v>
      </c>
      <c r="AT672" s="2" t="s">
        <v>1743</v>
      </c>
      <c r="AU672" t="s">
        <v>1505</v>
      </c>
      <c r="AV672">
        <v>13</v>
      </c>
    </row>
    <row r="673" spans="44:48" x14ac:dyDescent="0.2">
      <c r="AR673">
        <v>8639</v>
      </c>
      <c r="AS673" t="s">
        <v>1561</v>
      </c>
      <c r="AT673" s="2" t="s">
        <v>1744</v>
      </c>
      <c r="AU673" t="s">
        <v>1512</v>
      </c>
      <c r="AV673">
        <v>13</v>
      </c>
    </row>
    <row r="674" spans="44:48" x14ac:dyDescent="0.2">
      <c r="AR674">
        <v>8640</v>
      </c>
      <c r="AS674" t="s">
        <v>1562</v>
      </c>
      <c r="AT674" s="2" t="s">
        <v>1745</v>
      </c>
      <c r="AU674" t="s">
        <v>1518</v>
      </c>
      <c r="AV674">
        <v>13</v>
      </c>
    </row>
    <row r="675" spans="44:48" x14ac:dyDescent="0.2">
      <c r="AR675">
        <v>8641</v>
      </c>
      <c r="AS675" t="s">
        <v>1563</v>
      </c>
      <c r="AT675" s="2" t="s">
        <v>1746</v>
      </c>
      <c r="AU675" t="s">
        <v>1545</v>
      </c>
      <c r="AV675">
        <v>11.75</v>
      </c>
    </row>
    <row r="676" spans="44:48" x14ac:dyDescent="0.2">
      <c r="AR676">
        <v>8642</v>
      </c>
      <c r="AS676" t="s">
        <v>1564</v>
      </c>
      <c r="AT676" s="2" t="s">
        <v>1747</v>
      </c>
      <c r="AU676" t="s">
        <v>1565</v>
      </c>
      <c r="AV676">
        <v>11.75</v>
      </c>
    </row>
    <row r="677" spans="44:48" x14ac:dyDescent="0.2">
      <c r="AR677">
        <v>8643</v>
      </c>
      <c r="AS677" t="s">
        <v>1566</v>
      </c>
      <c r="AT677" s="2" t="s">
        <v>1748</v>
      </c>
      <c r="AU677" t="s">
        <v>1567</v>
      </c>
      <c r="AV677">
        <v>11.75</v>
      </c>
    </row>
    <row r="678" spans="44:48" x14ac:dyDescent="0.2">
      <c r="AR678">
        <v>8644</v>
      </c>
      <c r="AS678" t="s">
        <v>1568</v>
      </c>
      <c r="AT678" s="2" t="s">
        <v>1749</v>
      </c>
      <c r="AU678" t="s">
        <v>1545</v>
      </c>
      <c r="AV678">
        <v>11.75</v>
      </c>
    </row>
    <row r="679" spans="44:48" x14ac:dyDescent="0.2">
      <c r="AR679">
        <v>8645</v>
      </c>
      <c r="AS679" t="s">
        <v>1568</v>
      </c>
      <c r="AT679" s="2" t="s">
        <v>1750</v>
      </c>
      <c r="AU679" t="s">
        <v>1528</v>
      </c>
      <c r="AV679">
        <v>11.75</v>
      </c>
    </row>
    <row r="680" spans="44:48" x14ac:dyDescent="0.2">
      <c r="AR680">
        <v>8646</v>
      </c>
      <c r="AS680" t="s">
        <v>1569</v>
      </c>
      <c r="AT680" s="2" t="s">
        <v>1751</v>
      </c>
      <c r="AU680" t="s">
        <v>1570</v>
      </c>
      <c r="AV680">
        <v>11.75</v>
      </c>
    </row>
    <row r="681" spans="44:48" x14ac:dyDescent="0.2">
      <c r="AR681">
        <v>8647</v>
      </c>
      <c r="AS681" t="s">
        <v>1569</v>
      </c>
      <c r="AT681" s="2" t="s">
        <v>1752</v>
      </c>
      <c r="AU681" t="s">
        <v>1516</v>
      </c>
      <c r="AV681">
        <v>11.75</v>
      </c>
    </row>
    <row r="682" spans="44:48" x14ac:dyDescent="0.2">
      <c r="AR682">
        <v>8648</v>
      </c>
      <c r="AS682" t="s">
        <v>1571</v>
      </c>
      <c r="AT682" s="2" t="s">
        <v>1753</v>
      </c>
      <c r="AU682" t="s">
        <v>1530</v>
      </c>
      <c r="AV682">
        <v>11.75</v>
      </c>
    </row>
    <row r="683" spans="44:48" x14ac:dyDescent="0.2">
      <c r="AR683">
        <v>8649</v>
      </c>
      <c r="AS683" t="s">
        <v>1572</v>
      </c>
      <c r="AT683" s="2" t="s">
        <v>1754</v>
      </c>
      <c r="AU683" t="s">
        <v>1547</v>
      </c>
      <c r="AV683">
        <v>11.75</v>
      </c>
    </row>
    <row r="684" spans="44:48" x14ac:dyDescent="0.2">
      <c r="AR684">
        <v>8650</v>
      </c>
      <c r="AS684" t="s">
        <v>1573</v>
      </c>
      <c r="AT684" s="2" t="s">
        <v>1755</v>
      </c>
      <c r="AU684" t="s">
        <v>1574</v>
      </c>
      <c r="AV684">
        <v>11.75</v>
      </c>
    </row>
    <row r="685" spans="44:48" x14ac:dyDescent="0.2">
      <c r="AR685">
        <v>8651</v>
      </c>
      <c r="AS685" t="s">
        <v>1575</v>
      </c>
      <c r="AT685" s="2" t="s">
        <v>1756</v>
      </c>
      <c r="AU685" t="s">
        <v>1576</v>
      </c>
      <c r="AV685">
        <v>11.75</v>
      </c>
    </row>
    <row r="686" spans="44:48" x14ac:dyDescent="0.2">
      <c r="AR686">
        <v>8652</v>
      </c>
      <c r="AS686" t="s">
        <v>1577</v>
      </c>
      <c r="AT686" s="2" t="s">
        <v>1757</v>
      </c>
      <c r="AU686" t="s">
        <v>219</v>
      </c>
      <c r="AV686">
        <v>11.75</v>
      </c>
    </row>
    <row r="687" spans="44:48" x14ac:dyDescent="0.2">
      <c r="AR687">
        <v>8653</v>
      </c>
      <c r="AS687" t="s">
        <v>1578</v>
      </c>
      <c r="AT687" s="2" t="s">
        <v>1758</v>
      </c>
      <c r="AU687" t="s">
        <v>219</v>
      </c>
      <c r="AV687">
        <v>11.75</v>
      </c>
    </row>
    <row r="688" spans="44:48" x14ac:dyDescent="0.2">
      <c r="AR688">
        <v>8654</v>
      </c>
      <c r="AS688" t="s">
        <v>1579</v>
      </c>
      <c r="AT688" s="2" t="s">
        <v>1759</v>
      </c>
      <c r="AU688" t="s">
        <v>1580</v>
      </c>
      <c r="AV688">
        <v>11.75</v>
      </c>
    </row>
    <row r="689" spans="44:48" x14ac:dyDescent="0.2">
      <c r="AR689">
        <v>8655</v>
      </c>
      <c r="AS689" t="s">
        <v>1581</v>
      </c>
      <c r="AT689" s="2" t="s">
        <v>1760</v>
      </c>
      <c r="AU689" t="s">
        <v>1582</v>
      </c>
      <c r="AV689">
        <v>11.75</v>
      </c>
    </row>
    <row r="690" spans="44:48" x14ac:dyDescent="0.2">
      <c r="AR690">
        <v>8656</v>
      </c>
      <c r="AS690" t="s">
        <v>1581</v>
      </c>
      <c r="AT690" s="2" t="s">
        <v>1761</v>
      </c>
      <c r="AU690" t="s">
        <v>1528</v>
      </c>
      <c r="AV690">
        <v>11.75</v>
      </c>
    </row>
    <row r="691" spans="44:48" x14ac:dyDescent="0.2">
      <c r="AR691">
        <v>8657</v>
      </c>
      <c r="AS691" t="s">
        <v>1522</v>
      </c>
      <c r="AT691" s="2" t="s">
        <v>1762</v>
      </c>
      <c r="AU691" t="s">
        <v>1524</v>
      </c>
      <c r="AV691">
        <v>13</v>
      </c>
    </row>
    <row r="692" spans="44:48" x14ac:dyDescent="0.2">
      <c r="AR692">
        <v>8658</v>
      </c>
      <c r="AS692" t="s">
        <v>1522</v>
      </c>
      <c r="AT692" s="2" t="s">
        <v>1763</v>
      </c>
      <c r="AU692" t="s">
        <v>1528</v>
      </c>
      <c r="AV692">
        <v>13</v>
      </c>
    </row>
    <row r="693" spans="44:48" x14ac:dyDescent="0.2">
      <c r="AR693">
        <v>8659</v>
      </c>
      <c r="AS693" t="s">
        <v>1522</v>
      </c>
      <c r="AT693" s="2" t="s">
        <v>1764</v>
      </c>
      <c r="AU693" t="s">
        <v>1583</v>
      </c>
      <c r="AV693">
        <v>13</v>
      </c>
    </row>
    <row r="694" spans="44:48" x14ac:dyDescent="0.2">
      <c r="AR694">
        <v>8660</v>
      </c>
      <c r="AS694" t="s">
        <v>1522</v>
      </c>
      <c r="AT694" s="2" t="s">
        <v>1765</v>
      </c>
      <c r="AU694" t="s">
        <v>1526</v>
      </c>
      <c r="AV694">
        <v>13</v>
      </c>
    </row>
    <row r="695" spans="44:48" x14ac:dyDescent="0.2">
      <c r="AR695">
        <v>8661</v>
      </c>
      <c r="AS695" t="s">
        <v>1584</v>
      </c>
      <c r="AT695" s="2" t="s">
        <v>1766</v>
      </c>
      <c r="AU695" t="s">
        <v>1585</v>
      </c>
      <c r="AV695">
        <v>11.75</v>
      </c>
    </row>
    <row r="696" spans="44:48" x14ac:dyDescent="0.2">
      <c r="AR696">
        <v>8662</v>
      </c>
      <c r="AS696" t="s">
        <v>1536</v>
      </c>
      <c r="AT696" s="2" t="s">
        <v>1767</v>
      </c>
      <c r="AU696" t="s">
        <v>337</v>
      </c>
      <c r="AV696">
        <v>13</v>
      </c>
    </row>
    <row r="697" spans="44:48" x14ac:dyDescent="0.2">
      <c r="AR697">
        <v>8663</v>
      </c>
      <c r="AS697" t="s">
        <v>1522</v>
      </c>
      <c r="AT697" s="2" t="s">
        <v>1768</v>
      </c>
      <c r="AU697" t="s">
        <v>1508</v>
      </c>
      <c r="AV697">
        <v>13</v>
      </c>
    </row>
    <row r="698" spans="44:48" x14ac:dyDescent="0.2">
      <c r="AR698">
        <v>8664</v>
      </c>
      <c r="AS698" t="s">
        <v>1586</v>
      </c>
      <c r="AT698" s="2" t="s">
        <v>1769</v>
      </c>
      <c r="AU698" t="s">
        <v>1539</v>
      </c>
      <c r="AV698">
        <v>13</v>
      </c>
    </row>
    <row r="699" spans="44:48" x14ac:dyDescent="0.2">
      <c r="AR699">
        <v>8665</v>
      </c>
      <c r="AS699" t="s">
        <v>1529</v>
      </c>
      <c r="AT699" s="2" t="s">
        <v>1770</v>
      </c>
      <c r="AU699" t="s">
        <v>1516</v>
      </c>
      <c r="AV699">
        <v>13</v>
      </c>
    </row>
    <row r="700" spans="44:48" x14ac:dyDescent="0.2">
      <c r="AR700">
        <v>8666</v>
      </c>
      <c r="AS700" t="s">
        <v>1587</v>
      </c>
      <c r="AT700" s="2" t="s">
        <v>1771</v>
      </c>
      <c r="AU700" t="s">
        <v>1514</v>
      </c>
      <c r="AV700">
        <v>13</v>
      </c>
    </row>
    <row r="701" spans="44:48" x14ac:dyDescent="0.2">
      <c r="AR701">
        <v>8667</v>
      </c>
      <c r="AS701" t="s">
        <v>1587</v>
      </c>
      <c r="AT701" s="2" t="s">
        <v>1772</v>
      </c>
      <c r="AU701" t="s">
        <v>1588</v>
      </c>
      <c r="AV701">
        <v>13</v>
      </c>
    </row>
    <row r="702" spans="44:48" x14ac:dyDescent="0.2">
      <c r="AR702">
        <v>8668</v>
      </c>
      <c r="AS702" t="s">
        <v>1589</v>
      </c>
      <c r="AT702" s="2" t="s">
        <v>1773</v>
      </c>
      <c r="AU702" t="s">
        <v>1516</v>
      </c>
      <c r="AV702">
        <v>13</v>
      </c>
    </row>
    <row r="703" spans="44:48" x14ac:dyDescent="0.2">
      <c r="AR703">
        <v>8669</v>
      </c>
      <c r="AS703" t="s">
        <v>1590</v>
      </c>
      <c r="AT703" s="2" t="s">
        <v>1774</v>
      </c>
      <c r="AU703" t="s">
        <v>1514</v>
      </c>
      <c r="AV703">
        <v>13</v>
      </c>
    </row>
    <row r="704" spans="44:48" x14ac:dyDescent="0.2">
      <c r="AR704">
        <v>8670</v>
      </c>
      <c r="AS704" t="s">
        <v>1591</v>
      </c>
      <c r="AT704" s="2" t="s">
        <v>1775</v>
      </c>
      <c r="AU704" t="s">
        <v>1592</v>
      </c>
      <c r="AV704">
        <v>13</v>
      </c>
    </row>
    <row r="705" spans="44:48" x14ac:dyDescent="0.2">
      <c r="AR705">
        <v>8671</v>
      </c>
      <c r="AS705" t="s">
        <v>1548</v>
      </c>
      <c r="AT705" s="2" t="s">
        <v>1776</v>
      </c>
      <c r="AU705" t="s">
        <v>1547</v>
      </c>
      <c r="AV705">
        <v>13</v>
      </c>
    </row>
    <row r="706" spans="44:48" x14ac:dyDescent="0.2">
      <c r="AR706">
        <v>8672</v>
      </c>
      <c r="AS706" t="s">
        <v>1563</v>
      </c>
      <c r="AT706" s="2" t="s">
        <v>1777</v>
      </c>
      <c r="AU706" t="s">
        <v>1518</v>
      </c>
      <c r="AV706">
        <v>11.75</v>
      </c>
    </row>
    <row r="707" spans="44:48" x14ac:dyDescent="0.2">
      <c r="AR707">
        <v>8673</v>
      </c>
      <c r="AS707" t="s">
        <v>1593</v>
      </c>
      <c r="AT707" s="2" t="s">
        <v>1778</v>
      </c>
      <c r="AU707" t="s">
        <v>1585</v>
      </c>
      <c r="AV707">
        <v>11.75</v>
      </c>
    </row>
    <row r="708" spans="44:48" x14ac:dyDescent="0.2">
      <c r="AR708">
        <v>8674</v>
      </c>
      <c r="AS708" t="s">
        <v>1594</v>
      </c>
      <c r="AT708" s="2" t="s">
        <v>1779</v>
      </c>
      <c r="AU708" t="s">
        <v>1595</v>
      </c>
      <c r="AV708">
        <v>11.75</v>
      </c>
    </row>
    <row r="709" spans="44:48" x14ac:dyDescent="0.2">
      <c r="AR709">
        <v>8675</v>
      </c>
      <c r="AS709" t="s">
        <v>1566</v>
      </c>
      <c r="AT709" s="2" t="s">
        <v>1780</v>
      </c>
      <c r="AU709" t="s">
        <v>1585</v>
      </c>
      <c r="AV709">
        <v>11.75</v>
      </c>
    </row>
    <row r="710" spans="44:48" x14ac:dyDescent="0.2">
      <c r="AR710">
        <v>8676</v>
      </c>
      <c r="AS710" t="s">
        <v>1596</v>
      </c>
      <c r="AT710" s="2" t="s">
        <v>1781</v>
      </c>
      <c r="AU710" t="s">
        <v>1576</v>
      </c>
      <c r="AV710">
        <v>11.75</v>
      </c>
    </row>
    <row r="711" spans="44:48" x14ac:dyDescent="0.2">
      <c r="AR711">
        <v>8677</v>
      </c>
      <c r="AS711" t="s">
        <v>1597</v>
      </c>
      <c r="AT711" s="2" t="s">
        <v>1782</v>
      </c>
      <c r="AU711" t="s">
        <v>1545</v>
      </c>
      <c r="AV711">
        <v>11.75</v>
      </c>
    </row>
    <row r="712" spans="44:48" x14ac:dyDescent="0.2">
      <c r="AR712">
        <v>8678</v>
      </c>
      <c r="AS712" t="s">
        <v>1598</v>
      </c>
      <c r="AT712" s="2" t="s">
        <v>1783</v>
      </c>
      <c r="AU712" t="s">
        <v>1545</v>
      </c>
      <c r="AV712">
        <v>11.75</v>
      </c>
    </row>
    <row r="713" spans="44:48" x14ac:dyDescent="0.2">
      <c r="AR713">
        <v>8679</v>
      </c>
      <c r="AS713" t="s">
        <v>1599</v>
      </c>
      <c r="AT713" s="2" t="s">
        <v>1784</v>
      </c>
      <c r="AU713" t="s">
        <v>1545</v>
      </c>
      <c r="AV713">
        <v>11.75</v>
      </c>
    </row>
    <row r="714" spans="44:48" x14ac:dyDescent="0.2">
      <c r="AR714">
        <v>8680</v>
      </c>
      <c r="AS714" t="s">
        <v>1594</v>
      </c>
      <c r="AT714" s="2" t="s">
        <v>1785</v>
      </c>
      <c r="AU714" t="s">
        <v>1588</v>
      </c>
      <c r="AV714">
        <v>11.75</v>
      </c>
    </row>
    <row r="715" spans="44:48" x14ac:dyDescent="0.2">
      <c r="AR715">
        <v>8681</v>
      </c>
      <c r="AS715" t="s">
        <v>1600</v>
      </c>
      <c r="AT715" s="2" t="s">
        <v>1786</v>
      </c>
      <c r="AU715" t="s">
        <v>1514</v>
      </c>
      <c r="AV715">
        <v>13</v>
      </c>
    </row>
    <row r="716" spans="44:48" x14ac:dyDescent="0.2">
      <c r="AR716">
        <v>8682</v>
      </c>
      <c r="AS716" t="s">
        <v>1600</v>
      </c>
      <c r="AT716" s="2" t="s">
        <v>1787</v>
      </c>
      <c r="AU716" t="s">
        <v>1526</v>
      </c>
      <c r="AV716">
        <v>13</v>
      </c>
    </row>
    <row r="717" spans="44:48" x14ac:dyDescent="0.2">
      <c r="AR717">
        <v>8683</v>
      </c>
      <c r="AS717" t="s">
        <v>1600</v>
      </c>
      <c r="AT717" s="2" t="s">
        <v>1788</v>
      </c>
      <c r="AU717" t="s">
        <v>1521</v>
      </c>
      <c r="AV717">
        <v>13</v>
      </c>
    </row>
    <row r="718" spans="44:48" x14ac:dyDescent="0.2">
      <c r="AR718">
        <v>8684</v>
      </c>
      <c r="AS718" t="s">
        <v>1601</v>
      </c>
      <c r="AT718" s="2" t="s">
        <v>1789</v>
      </c>
      <c r="AU718" t="s">
        <v>1505</v>
      </c>
      <c r="AV718">
        <v>13</v>
      </c>
    </row>
    <row r="719" spans="44:48" x14ac:dyDescent="0.2">
      <c r="AR719">
        <v>8685</v>
      </c>
      <c r="AS719" t="s">
        <v>1602</v>
      </c>
      <c r="AT719" s="2" t="s">
        <v>1790</v>
      </c>
      <c r="AU719" t="s">
        <v>219</v>
      </c>
      <c r="AV719">
        <v>13</v>
      </c>
    </row>
    <row r="720" spans="44:48" x14ac:dyDescent="0.2">
      <c r="AR720">
        <v>8686</v>
      </c>
      <c r="AS720" t="s">
        <v>1603</v>
      </c>
      <c r="AT720" s="2" t="s">
        <v>1791</v>
      </c>
      <c r="AU720" t="s">
        <v>1512</v>
      </c>
      <c r="AV720">
        <v>13</v>
      </c>
    </row>
    <row r="721" spans="44:48" x14ac:dyDescent="0.2">
      <c r="AR721">
        <v>8687</v>
      </c>
      <c r="AS721" t="s">
        <v>1604</v>
      </c>
      <c r="AT721" s="2" t="s">
        <v>1792</v>
      </c>
      <c r="AU721" t="s">
        <v>1521</v>
      </c>
      <c r="AV721">
        <v>13</v>
      </c>
    </row>
    <row r="722" spans="44:48" x14ac:dyDescent="0.2">
      <c r="AR722">
        <v>8688</v>
      </c>
      <c r="AS722" t="s">
        <v>1604</v>
      </c>
      <c r="AT722" s="2" t="s">
        <v>1793</v>
      </c>
      <c r="AU722" t="s">
        <v>1516</v>
      </c>
      <c r="AV722">
        <v>13</v>
      </c>
    </row>
    <row r="723" spans="44:48" x14ac:dyDescent="0.2">
      <c r="AR723">
        <v>8689</v>
      </c>
      <c r="AS723" t="s">
        <v>1605</v>
      </c>
      <c r="AT723" s="2" t="s">
        <v>1794</v>
      </c>
      <c r="AU723" t="s">
        <v>1516</v>
      </c>
      <c r="AV723">
        <v>13</v>
      </c>
    </row>
    <row r="724" spans="44:48" x14ac:dyDescent="0.2">
      <c r="AR724">
        <v>8690</v>
      </c>
      <c r="AS724" t="s">
        <v>1606</v>
      </c>
      <c r="AT724" s="2" t="s">
        <v>1795</v>
      </c>
      <c r="AU724" t="s">
        <v>1518</v>
      </c>
      <c r="AV724">
        <v>13</v>
      </c>
    </row>
    <row r="725" spans="44:48" x14ac:dyDescent="0.2">
      <c r="AR725">
        <v>8691</v>
      </c>
      <c r="AS725" t="s">
        <v>1607</v>
      </c>
      <c r="AT725" s="2" t="s">
        <v>1796</v>
      </c>
      <c r="AU725" t="s">
        <v>1547</v>
      </c>
      <c r="AV725">
        <v>13</v>
      </c>
    </row>
    <row r="726" spans="44:48" x14ac:dyDescent="0.2">
      <c r="AR726">
        <v>8692</v>
      </c>
      <c r="AS726" t="s">
        <v>1608</v>
      </c>
      <c r="AT726" s="2" t="s">
        <v>1797</v>
      </c>
      <c r="AU726" t="s">
        <v>1514</v>
      </c>
      <c r="AV726">
        <v>13</v>
      </c>
    </row>
    <row r="727" spans="44:48" x14ac:dyDescent="0.2">
      <c r="AR727">
        <v>8693</v>
      </c>
      <c r="AS727" t="s">
        <v>1609</v>
      </c>
      <c r="AT727" s="2" t="s">
        <v>1798</v>
      </c>
      <c r="AU727" t="s">
        <v>1516</v>
      </c>
      <c r="AV727">
        <v>13</v>
      </c>
    </row>
    <row r="728" spans="44:48" x14ac:dyDescent="0.2">
      <c r="AR728">
        <v>8694</v>
      </c>
      <c r="AS728" t="s">
        <v>1610</v>
      </c>
      <c r="AT728" s="2" t="s">
        <v>1799</v>
      </c>
      <c r="AU728" t="s">
        <v>1532</v>
      </c>
      <c r="AV728">
        <v>13</v>
      </c>
    </row>
    <row r="729" spans="44:48" x14ac:dyDescent="0.2">
      <c r="AR729">
        <v>8695</v>
      </c>
      <c r="AS729" t="s">
        <v>1610</v>
      </c>
      <c r="AT729" s="2" t="s">
        <v>1800</v>
      </c>
      <c r="AU729" t="s">
        <v>1518</v>
      </c>
      <c r="AV729">
        <v>13</v>
      </c>
    </row>
    <row r="730" spans="44:48" x14ac:dyDescent="0.2">
      <c r="AR730">
        <v>8696</v>
      </c>
      <c r="AS730" t="s">
        <v>1611</v>
      </c>
      <c r="AT730" s="2" t="s">
        <v>1801</v>
      </c>
      <c r="AU730" t="s">
        <v>1580</v>
      </c>
      <c r="AV730">
        <v>13</v>
      </c>
    </row>
    <row r="731" spans="44:48" x14ac:dyDescent="0.2">
      <c r="AR731">
        <v>8697</v>
      </c>
      <c r="AS731" t="s">
        <v>1612</v>
      </c>
      <c r="AT731" s="2" t="s">
        <v>1802</v>
      </c>
      <c r="AU731" t="s">
        <v>1585</v>
      </c>
      <c r="AV731">
        <v>13</v>
      </c>
    </row>
    <row r="732" spans="44:48" x14ac:dyDescent="0.2">
      <c r="AR732">
        <v>8698</v>
      </c>
      <c r="AS732" t="s">
        <v>1613</v>
      </c>
      <c r="AT732" s="2" t="s">
        <v>1803</v>
      </c>
      <c r="AU732" t="s">
        <v>219</v>
      </c>
      <c r="AV732">
        <v>13</v>
      </c>
    </row>
    <row r="733" spans="44:48" x14ac:dyDescent="0.2">
      <c r="AR733">
        <v>8699</v>
      </c>
      <c r="AS733" t="s">
        <v>1614</v>
      </c>
      <c r="AT733" s="2" t="s">
        <v>1804</v>
      </c>
      <c r="AU733" t="s">
        <v>1518</v>
      </c>
      <c r="AV733">
        <v>13</v>
      </c>
    </row>
    <row r="734" spans="44:48" x14ac:dyDescent="0.2">
      <c r="AR734">
        <v>8700</v>
      </c>
      <c r="AS734" t="s">
        <v>1615</v>
      </c>
      <c r="AT734" s="2" t="s">
        <v>1805</v>
      </c>
      <c r="AU734" t="s">
        <v>1582</v>
      </c>
      <c r="AV734">
        <v>13</v>
      </c>
    </row>
    <row r="735" spans="44:48" x14ac:dyDescent="0.2">
      <c r="AR735">
        <v>8701</v>
      </c>
      <c r="AS735" t="s">
        <v>1616</v>
      </c>
      <c r="AT735" s="2" t="s">
        <v>1806</v>
      </c>
      <c r="AU735" t="s">
        <v>1537</v>
      </c>
      <c r="AV735">
        <v>13</v>
      </c>
    </row>
    <row r="736" spans="44:48" x14ac:dyDescent="0.2">
      <c r="AR736">
        <v>8702</v>
      </c>
      <c r="AS736" t="s">
        <v>1617</v>
      </c>
      <c r="AT736" s="2" t="s">
        <v>1807</v>
      </c>
      <c r="AU736" t="s">
        <v>219</v>
      </c>
      <c r="AV736">
        <v>13</v>
      </c>
    </row>
    <row r="737" spans="44:48" x14ac:dyDescent="0.2">
      <c r="AR737">
        <v>8703</v>
      </c>
      <c r="AS737" t="s">
        <v>1618</v>
      </c>
      <c r="AT737" s="2" t="s">
        <v>1808</v>
      </c>
      <c r="AU737" t="s">
        <v>1541</v>
      </c>
      <c r="AV737">
        <v>13</v>
      </c>
    </row>
    <row r="738" spans="44:48" x14ac:dyDescent="0.2">
      <c r="AR738">
        <v>8704</v>
      </c>
      <c r="AS738" t="s">
        <v>1619</v>
      </c>
      <c r="AT738" s="2" t="s">
        <v>1809</v>
      </c>
      <c r="AU738" t="s">
        <v>1518</v>
      </c>
      <c r="AV738">
        <v>13</v>
      </c>
    </row>
    <row r="739" spans="44:48" x14ac:dyDescent="0.2">
      <c r="AR739">
        <v>8705</v>
      </c>
      <c r="AS739" t="s">
        <v>1620</v>
      </c>
      <c r="AT739" s="2" t="s">
        <v>1810</v>
      </c>
      <c r="AU739" t="s">
        <v>1514</v>
      </c>
      <c r="AV739">
        <v>13</v>
      </c>
    </row>
    <row r="740" spans="44:48" x14ac:dyDescent="0.2">
      <c r="AR740">
        <v>8706</v>
      </c>
      <c r="AS740" t="s">
        <v>1621</v>
      </c>
      <c r="AT740" s="2" t="s">
        <v>1811</v>
      </c>
      <c r="AU740" t="s">
        <v>1582</v>
      </c>
      <c r="AV740">
        <v>13</v>
      </c>
    </row>
    <row r="741" spans="44:48" x14ac:dyDescent="0.2">
      <c r="AR741">
        <v>8707</v>
      </c>
      <c r="AS741" t="s">
        <v>1622</v>
      </c>
      <c r="AT741" s="2" t="s">
        <v>1812</v>
      </c>
      <c r="AU741" t="s">
        <v>1567</v>
      </c>
      <c r="AV741">
        <v>13</v>
      </c>
    </row>
    <row r="742" spans="44:48" x14ac:dyDescent="0.2">
      <c r="AR742">
        <v>8708</v>
      </c>
      <c r="AS742" t="s">
        <v>1622</v>
      </c>
      <c r="AT742" s="2" t="s">
        <v>1813</v>
      </c>
      <c r="AU742" t="s">
        <v>1545</v>
      </c>
      <c r="AV742">
        <v>13</v>
      </c>
    </row>
    <row r="743" spans="44:48" x14ac:dyDescent="0.2">
      <c r="AR743">
        <v>8709</v>
      </c>
      <c r="AS743" t="s">
        <v>1623</v>
      </c>
      <c r="AT743" s="2" t="s">
        <v>1814</v>
      </c>
      <c r="AU743" t="s">
        <v>1516</v>
      </c>
      <c r="AV743">
        <v>13</v>
      </c>
    </row>
    <row r="744" spans="44:48" x14ac:dyDescent="0.2">
      <c r="AR744">
        <v>8710</v>
      </c>
      <c r="AS744" t="s">
        <v>1623</v>
      </c>
      <c r="AT744" s="2" t="s">
        <v>1815</v>
      </c>
      <c r="AU744" t="s">
        <v>1512</v>
      </c>
      <c r="AV744">
        <v>13</v>
      </c>
    </row>
    <row r="745" spans="44:48" x14ac:dyDescent="0.2">
      <c r="AR745">
        <v>8711</v>
      </c>
      <c r="AS745" t="s">
        <v>1624</v>
      </c>
      <c r="AT745" s="2" t="s">
        <v>1816</v>
      </c>
      <c r="AU745" t="s">
        <v>1518</v>
      </c>
      <c r="AV745">
        <v>13</v>
      </c>
    </row>
    <row r="746" spans="44:48" x14ac:dyDescent="0.2">
      <c r="AR746">
        <v>8712</v>
      </c>
      <c r="AS746" t="s">
        <v>1624</v>
      </c>
      <c r="AT746" s="2" t="s">
        <v>1817</v>
      </c>
      <c r="AU746" t="s">
        <v>1541</v>
      </c>
      <c r="AV746">
        <v>13</v>
      </c>
    </row>
    <row r="747" spans="44:48" x14ac:dyDescent="0.2">
      <c r="AR747">
        <v>8713</v>
      </c>
      <c r="AS747" t="s">
        <v>1625</v>
      </c>
      <c r="AT747" s="2" t="s">
        <v>1818</v>
      </c>
      <c r="AU747" t="s">
        <v>1539</v>
      </c>
      <c r="AV747">
        <v>13</v>
      </c>
    </row>
    <row r="748" spans="44:48" x14ac:dyDescent="0.2">
      <c r="AR748">
        <v>8714</v>
      </c>
      <c r="AS748" t="s">
        <v>1625</v>
      </c>
      <c r="AT748" s="2" t="s">
        <v>1819</v>
      </c>
      <c r="AU748" t="s">
        <v>1585</v>
      </c>
      <c r="AV748">
        <v>13</v>
      </c>
    </row>
    <row r="749" spans="44:48" x14ac:dyDescent="0.2">
      <c r="AR749">
        <v>8715</v>
      </c>
      <c r="AS749" t="s">
        <v>1626</v>
      </c>
      <c r="AT749" s="2" t="s">
        <v>1820</v>
      </c>
      <c r="AU749" t="s">
        <v>1585</v>
      </c>
      <c r="AV749">
        <v>13</v>
      </c>
    </row>
    <row r="750" spans="44:48" x14ac:dyDescent="0.2">
      <c r="AR750">
        <v>8716</v>
      </c>
      <c r="AS750" t="s">
        <v>1626</v>
      </c>
      <c r="AT750" s="2" t="s">
        <v>1821</v>
      </c>
      <c r="AU750" t="s">
        <v>1518</v>
      </c>
      <c r="AV750">
        <v>13</v>
      </c>
    </row>
    <row r="751" spans="44:48" x14ac:dyDescent="0.2">
      <c r="AR751">
        <v>8717</v>
      </c>
      <c r="AS751" t="s">
        <v>1627</v>
      </c>
      <c r="AT751" s="2" t="s">
        <v>1822</v>
      </c>
      <c r="AU751" t="s">
        <v>1628</v>
      </c>
      <c r="AV751">
        <v>13</v>
      </c>
    </row>
    <row r="752" spans="44:48" x14ac:dyDescent="0.2">
      <c r="AR752">
        <v>8718</v>
      </c>
      <c r="AS752" t="s">
        <v>1627</v>
      </c>
      <c r="AT752" s="2" t="s">
        <v>1823</v>
      </c>
      <c r="AU752" t="s">
        <v>1629</v>
      </c>
      <c r="AV752">
        <v>13</v>
      </c>
    </row>
    <row r="753" spans="44:48" x14ac:dyDescent="0.2">
      <c r="AR753">
        <v>8719</v>
      </c>
      <c r="AS753" t="s">
        <v>1630</v>
      </c>
      <c r="AT753" s="2" t="s">
        <v>1824</v>
      </c>
      <c r="AU753" t="s">
        <v>1550</v>
      </c>
      <c r="AV753">
        <v>13</v>
      </c>
    </row>
    <row r="754" spans="44:48" x14ac:dyDescent="0.2">
      <c r="AR754">
        <v>8720</v>
      </c>
      <c r="AS754" t="s">
        <v>1630</v>
      </c>
      <c r="AT754" s="2" t="s">
        <v>1825</v>
      </c>
      <c r="AU754" t="s">
        <v>1516</v>
      </c>
      <c r="AV754">
        <v>13</v>
      </c>
    </row>
    <row r="755" spans="44:48" x14ac:dyDescent="0.2">
      <c r="AR755">
        <v>8721</v>
      </c>
      <c r="AS755" t="s">
        <v>1631</v>
      </c>
      <c r="AT755" s="2" t="s">
        <v>1826</v>
      </c>
      <c r="AU755" t="s">
        <v>1516</v>
      </c>
      <c r="AV755">
        <v>13</v>
      </c>
    </row>
    <row r="756" spans="44:48" x14ac:dyDescent="0.2">
      <c r="AR756">
        <v>8722</v>
      </c>
      <c r="AS756" t="s">
        <v>1631</v>
      </c>
      <c r="AT756" s="2" t="s">
        <v>1827</v>
      </c>
      <c r="AU756" t="s">
        <v>1632</v>
      </c>
      <c r="AV756">
        <v>13</v>
      </c>
    </row>
    <row r="757" spans="44:48" x14ac:dyDescent="0.2">
      <c r="AR757" t="s">
        <v>1634</v>
      </c>
      <c r="AS757" t="s">
        <v>1633</v>
      </c>
      <c r="AT757" s="3" t="s">
        <v>1828</v>
      </c>
      <c r="AU757" t="s">
        <v>1514</v>
      </c>
      <c r="AV757">
        <v>17.25</v>
      </c>
    </row>
    <row r="758" spans="44:48" x14ac:dyDescent="0.2">
      <c r="AR758" t="s">
        <v>1635</v>
      </c>
      <c r="AS758" t="s">
        <v>1633</v>
      </c>
      <c r="AT758" s="4" t="s">
        <v>1829</v>
      </c>
      <c r="AU758" t="s">
        <v>1636</v>
      </c>
      <c r="AV758">
        <v>17.25</v>
      </c>
    </row>
    <row r="759" spans="44:48" x14ac:dyDescent="0.2">
      <c r="AR759" t="s">
        <v>1638</v>
      </c>
      <c r="AS759" t="s">
        <v>1637</v>
      </c>
      <c r="AT759" s="4" t="s">
        <v>1830</v>
      </c>
      <c r="AU759" t="s">
        <v>1516</v>
      </c>
      <c r="AV759">
        <v>13</v>
      </c>
    </row>
    <row r="760" spans="44:48" x14ac:dyDescent="0.2">
      <c r="AR760" t="s">
        <v>1639</v>
      </c>
      <c r="AS760" t="s">
        <v>1637</v>
      </c>
      <c r="AT760" s="4" t="s">
        <v>1831</v>
      </c>
      <c r="AU760" t="s">
        <v>1640</v>
      </c>
      <c r="AV760">
        <v>13</v>
      </c>
    </row>
    <row r="761" spans="44:48" x14ac:dyDescent="0.2">
      <c r="AR761" t="s">
        <v>1641</v>
      </c>
      <c r="AS761" t="s">
        <v>1637</v>
      </c>
      <c r="AT761" s="4" t="s">
        <v>1832</v>
      </c>
      <c r="AU761" t="s">
        <v>1642</v>
      </c>
      <c r="AV761">
        <v>13</v>
      </c>
    </row>
    <row r="762" spans="44:48" x14ac:dyDescent="0.2">
      <c r="AR762" t="s">
        <v>1644</v>
      </c>
      <c r="AS762" t="s">
        <v>1643</v>
      </c>
      <c r="AT762" s="4" t="s">
        <v>1833</v>
      </c>
      <c r="AU762" t="s">
        <v>1645</v>
      </c>
      <c r="AV762">
        <v>13</v>
      </c>
    </row>
    <row r="763" spans="44:48" x14ac:dyDescent="0.2">
      <c r="AR763" t="s">
        <v>1647</v>
      </c>
      <c r="AS763" t="s">
        <v>1646</v>
      </c>
      <c r="AT763" s="4" t="s">
        <v>1834</v>
      </c>
      <c r="AU763" t="s">
        <v>1514</v>
      </c>
      <c r="AV763">
        <v>13</v>
      </c>
    </row>
    <row r="764" spans="44:48" x14ac:dyDescent="0.2">
      <c r="AR764" t="s">
        <v>1649</v>
      </c>
      <c r="AS764" t="s">
        <v>1648</v>
      </c>
      <c r="AT764" s="4" t="s">
        <v>1835</v>
      </c>
      <c r="AU764" t="s">
        <v>1582</v>
      </c>
      <c r="AV764">
        <v>13</v>
      </c>
    </row>
    <row r="765" spans="44:48" x14ac:dyDescent="0.2">
      <c r="AR765" t="s">
        <v>1651</v>
      </c>
      <c r="AS765" t="s">
        <v>1650</v>
      </c>
      <c r="AT765" s="7" t="s">
        <v>1843</v>
      </c>
      <c r="AU765" t="s">
        <v>1516</v>
      </c>
      <c r="AV765">
        <v>6.5</v>
      </c>
    </row>
    <row r="766" spans="44:48" x14ac:dyDescent="0.2">
      <c r="AR766" t="s">
        <v>1652</v>
      </c>
      <c r="AS766" t="s">
        <v>1650</v>
      </c>
      <c r="AT766" s="8" t="s">
        <v>1844</v>
      </c>
      <c r="AU766" t="s">
        <v>1527</v>
      </c>
      <c r="AV766">
        <v>6.5</v>
      </c>
    </row>
    <row r="767" spans="44:48" x14ac:dyDescent="0.2">
      <c r="AR767" t="s">
        <v>46</v>
      </c>
      <c r="AS767" t="s">
        <v>1653</v>
      </c>
      <c r="AT767" s="8" t="s">
        <v>1845</v>
      </c>
      <c r="AU767" t="s">
        <v>1518</v>
      </c>
      <c r="AV767">
        <v>7.5</v>
      </c>
    </row>
    <row r="768" spans="44:48" x14ac:dyDescent="0.2">
      <c r="AR768" t="s">
        <v>1654</v>
      </c>
      <c r="AS768" t="s">
        <v>1653</v>
      </c>
      <c r="AT768" s="8" t="s">
        <v>1846</v>
      </c>
      <c r="AU768" t="s">
        <v>1655</v>
      </c>
      <c r="AV768">
        <v>7.5</v>
      </c>
    </row>
    <row r="769" spans="44:48" x14ac:dyDescent="0.2">
      <c r="AR769" t="s">
        <v>1657</v>
      </c>
      <c r="AS769" t="s">
        <v>1656</v>
      </c>
      <c r="AT769" s="8" t="s">
        <v>1847</v>
      </c>
      <c r="AU769" t="s">
        <v>1658</v>
      </c>
      <c r="AV769">
        <v>7.5</v>
      </c>
    </row>
    <row r="770" spans="44:48" x14ac:dyDescent="0.2">
      <c r="AR770" t="s">
        <v>1660</v>
      </c>
      <c r="AS770" t="s">
        <v>1659</v>
      </c>
      <c r="AT770" s="8" t="s">
        <v>1848</v>
      </c>
      <c r="AU770" t="s">
        <v>1541</v>
      </c>
      <c r="AV770">
        <v>7.5</v>
      </c>
    </row>
    <row r="771" spans="44:48" x14ac:dyDescent="0.2">
      <c r="AR771" t="s">
        <v>1662</v>
      </c>
      <c r="AS771" t="s">
        <v>1661</v>
      </c>
      <c r="AT771" s="8" t="s">
        <v>1849</v>
      </c>
      <c r="AU771" t="s">
        <v>1636</v>
      </c>
      <c r="AV771">
        <v>7.5</v>
      </c>
    </row>
    <row r="772" spans="44:48" x14ac:dyDescent="0.2">
      <c r="AR772" t="s">
        <v>1663</v>
      </c>
      <c r="AS772" t="s">
        <v>1661</v>
      </c>
      <c r="AT772" s="8" t="s">
        <v>1850</v>
      </c>
      <c r="AU772" t="s">
        <v>1514</v>
      </c>
      <c r="AV772">
        <v>7.5</v>
      </c>
    </row>
    <row r="773" spans="44:48" x14ac:dyDescent="0.2">
      <c r="AR773" t="s">
        <v>1665</v>
      </c>
      <c r="AS773" t="s">
        <v>1664</v>
      </c>
      <c r="AT773" s="8" t="s">
        <v>1851</v>
      </c>
      <c r="AU773" t="s">
        <v>1514</v>
      </c>
      <c r="AV773">
        <v>7.5</v>
      </c>
    </row>
    <row r="774" spans="44:48" x14ac:dyDescent="0.2">
      <c r="AR774" t="s">
        <v>1667</v>
      </c>
      <c r="AS774" t="s">
        <v>1666</v>
      </c>
      <c r="AT774" s="8" t="s">
        <v>1852</v>
      </c>
      <c r="AU774" t="s">
        <v>1518</v>
      </c>
      <c r="AV774">
        <v>7.5</v>
      </c>
    </row>
    <row r="775" spans="44:48" x14ac:dyDescent="0.2">
      <c r="AR775" t="s">
        <v>1669</v>
      </c>
      <c r="AS775" t="s">
        <v>1668</v>
      </c>
      <c r="AT775" s="8" t="s">
        <v>1853</v>
      </c>
      <c r="AU775" t="s">
        <v>1670</v>
      </c>
      <c r="AV775">
        <v>7.5</v>
      </c>
    </row>
    <row r="776" spans="44:48" x14ac:dyDescent="0.2">
      <c r="AR776" t="s">
        <v>1672</v>
      </c>
      <c r="AS776" t="s">
        <v>1671</v>
      </c>
      <c r="AT776" s="8" t="s">
        <v>1854</v>
      </c>
      <c r="AU776" t="s">
        <v>1518</v>
      </c>
      <c r="AV776">
        <v>7.5</v>
      </c>
    </row>
    <row r="777" spans="44:48" x14ac:dyDescent="0.2">
      <c r="AR777" t="s">
        <v>1674</v>
      </c>
      <c r="AS777" t="s">
        <v>1673</v>
      </c>
      <c r="AT777" s="8" t="s">
        <v>1855</v>
      </c>
      <c r="AU777" t="s">
        <v>1530</v>
      </c>
      <c r="AV777">
        <v>7.5</v>
      </c>
    </row>
    <row r="778" spans="44:48" x14ac:dyDescent="0.2">
      <c r="AR778" t="s">
        <v>1675</v>
      </c>
      <c r="AS778" t="s">
        <v>1673</v>
      </c>
      <c r="AT778" s="8" t="s">
        <v>1856</v>
      </c>
      <c r="AU778" t="s">
        <v>1514</v>
      </c>
      <c r="AV778">
        <v>7.5</v>
      </c>
    </row>
    <row r="779" spans="44:48" x14ac:dyDescent="0.2">
      <c r="AR779" t="s">
        <v>1677</v>
      </c>
      <c r="AS779" t="s">
        <v>1676</v>
      </c>
      <c r="AT779" s="8" t="s">
        <v>1857</v>
      </c>
      <c r="AU779" t="s">
        <v>1545</v>
      </c>
      <c r="AV779">
        <v>7.5</v>
      </c>
    </row>
    <row r="780" spans="44:48" x14ac:dyDescent="0.2">
      <c r="AR780" t="s">
        <v>51</v>
      </c>
      <c r="AS780" t="s">
        <v>1676</v>
      </c>
      <c r="AT780" s="8" t="s">
        <v>1858</v>
      </c>
      <c r="AU780" t="s">
        <v>1532</v>
      </c>
      <c r="AV780">
        <v>7.5</v>
      </c>
    </row>
    <row r="781" spans="44:48" x14ac:dyDescent="0.2">
      <c r="AR781" t="s">
        <v>1679</v>
      </c>
      <c r="AS781" t="s">
        <v>1678</v>
      </c>
      <c r="AT781" s="5" t="s">
        <v>1836</v>
      </c>
      <c r="AU781" t="s">
        <v>1680</v>
      </c>
      <c r="AV781">
        <v>37.5</v>
      </c>
    </row>
    <row r="782" spans="44:48" x14ac:dyDescent="0.2">
      <c r="AR782" t="s">
        <v>1681</v>
      </c>
      <c r="AS782" t="s">
        <v>1678</v>
      </c>
      <c r="AT782" s="6" t="s">
        <v>1837</v>
      </c>
      <c r="AU782" t="s">
        <v>1682</v>
      </c>
      <c r="AV782">
        <v>37.5</v>
      </c>
    </row>
    <row r="783" spans="44:48" x14ac:dyDescent="0.2">
      <c r="AR783" t="s">
        <v>1684</v>
      </c>
      <c r="AS783" t="s">
        <v>1683</v>
      </c>
      <c r="AT783" s="6" t="s">
        <v>1838</v>
      </c>
      <c r="AU783" t="s">
        <v>1685</v>
      </c>
      <c r="AV783">
        <v>37.5</v>
      </c>
    </row>
    <row r="784" spans="44:48" x14ac:dyDescent="0.2">
      <c r="AR784" t="s">
        <v>1687</v>
      </c>
      <c r="AS784" t="s">
        <v>1686</v>
      </c>
      <c r="AT784" s="6" t="s">
        <v>1839</v>
      </c>
      <c r="AU784" t="s">
        <v>1688</v>
      </c>
      <c r="AV784">
        <v>37.5</v>
      </c>
    </row>
    <row r="785" spans="44:48" x14ac:dyDescent="0.2">
      <c r="AR785" t="s">
        <v>1689</v>
      </c>
      <c r="AS785" t="s">
        <v>1678</v>
      </c>
      <c r="AT785" s="6" t="s">
        <v>1840</v>
      </c>
      <c r="AU785" t="s">
        <v>1514</v>
      </c>
      <c r="AV785">
        <v>37.5</v>
      </c>
    </row>
    <row r="786" spans="44:48" x14ac:dyDescent="0.2">
      <c r="AR786" t="s">
        <v>1691</v>
      </c>
      <c r="AS786" t="s">
        <v>1690</v>
      </c>
      <c r="AT786" s="6" t="s">
        <v>1841</v>
      </c>
      <c r="AU786" t="s">
        <v>219</v>
      </c>
      <c r="AV786">
        <v>34.5</v>
      </c>
    </row>
    <row r="787" spans="44:48" x14ac:dyDescent="0.2">
      <c r="AR787" t="s">
        <v>62</v>
      </c>
      <c r="AS787" t="s">
        <v>1692</v>
      </c>
      <c r="AT787" s="6" t="s">
        <v>1842</v>
      </c>
      <c r="AU787" t="s">
        <v>219</v>
      </c>
      <c r="AV787">
        <v>34.5</v>
      </c>
    </row>
    <row r="788" spans="44:48" x14ac:dyDescent="0.2">
      <c r="AR788" s="303" t="s">
        <v>2144</v>
      </c>
      <c r="AV788">
        <v>13</v>
      </c>
    </row>
    <row r="789" spans="44:48" x14ac:dyDescent="0.2">
      <c r="AR789" s="303" t="s">
        <v>2145</v>
      </c>
      <c r="AV789">
        <v>13</v>
      </c>
    </row>
    <row r="790" spans="44:48" x14ac:dyDescent="0.2">
      <c r="AR790" s="303" t="s">
        <v>2146</v>
      </c>
      <c r="AV790">
        <v>13</v>
      </c>
    </row>
    <row r="791" spans="44:48" x14ac:dyDescent="0.2">
      <c r="AR791" s="303" t="s">
        <v>2147</v>
      </c>
      <c r="AV791">
        <v>13</v>
      </c>
    </row>
    <row r="792" spans="44:48" x14ac:dyDescent="0.2">
      <c r="AR792" s="303" t="s">
        <v>2150</v>
      </c>
      <c r="AV792">
        <v>13</v>
      </c>
    </row>
    <row r="793" spans="44:48" x14ac:dyDescent="0.2">
      <c r="AR793" s="303" t="s">
        <v>2151</v>
      </c>
      <c r="AV793">
        <v>13</v>
      </c>
    </row>
    <row r="794" spans="44:48" x14ac:dyDescent="0.2">
      <c r="AR794" s="303" t="s">
        <v>2148</v>
      </c>
      <c r="AV794">
        <v>13</v>
      </c>
    </row>
    <row r="795" spans="44:48" x14ac:dyDescent="0.2">
      <c r="AR795" s="303" t="s">
        <v>2149</v>
      </c>
      <c r="AV795">
        <v>13</v>
      </c>
    </row>
    <row r="796" spans="44:48" x14ac:dyDescent="0.2">
      <c r="AR796" s="303" t="s">
        <v>2152</v>
      </c>
      <c r="AV796">
        <v>13</v>
      </c>
    </row>
    <row r="797" spans="44:48" x14ac:dyDescent="0.2">
      <c r="AR797" s="303" t="s">
        <v>2153</v>
      </c>
      <c r="AV797">
        <v>13</v>
      </c>
    </row>
    <row r="798" spans="44:48" x14ac:dyDescent="0.2">
      <c r="AR798" s="303" t="s">
        <v>2154</v>
      </c>
      <c r="AV798">
        <v>13</v>
      </c>
    </row>
    <row r="799" spans="44:48" x14ac:dyDescent="0.2">
      <c r="AR799" s="303" t="s">
        <v>2155</v>
      </c>
      <c r="AV799">
        <v>13</v>
      </c>
    </row>
    <row r="800" spans="44:48" x14ac:dyDescent="0.2">
      <c r="AR800" s="303" t="s">
        <v>2156</v>
      </c>
      <c r="AV800">
        <v>13</v>
      </c>
    </row>
    <row r="801" spans="44:48" x14ac:dyDescent="0.2">
      <c r="AR801" s="303" t="s">
        <v>2157</v>
      </c>
      <c r="AV801">
        <v>13</v>
      </c>
    </row>
    <row r="802" spans="44:48" x14ac:dyDescent="0.2">
      <c r="AR802" s="303" t="s">
        <v>2158</v>
      </c>
      <c r="AV802">
        <v>13</v>
      </c>
    </row>
    <row r="803" spans="44:48" x14ac:dyDescent="0.2">
      <c r="AR803" s="303" t="s">
        <v>2159</v>
      </c>
      <c r="AV803">
        <v>13</v>
      </c>
    </row>
    <row r="804" spans="44:48" x14ac:dyDescent="0.2">
      <c r="AR804" s="303" t="s">
        <v>2160</v>
      </c>
      <c r="AV804">
        <v>13</v>
      </c>
    </row>
    <row r="805" spans="44:48" x14ac:dyDescent="0.2">
      <c r="AR805" s="303" t="s">
        <v>2161</v>
      </c>
      <c r="AV805">
        <v>13</v>
      </c>
    </row>
    <row r="806" spans="44:48" x14ac:dyDescent="0.2">
      <c r="AR806" s="303" t="s">
        <v>2162</v>
      </c>
      <c r="AV806">
        <v>13</v>
      </c>
    </row>
    <row r="807" spans="44:48" x14ac:dyDescent="0.2">
      <c r="AR807" s="303" t="s">
        <v>2163</v>
      </c>
      <c r="AV807">
        <v>13</v>
      </c>
    </row>
    <row r="808" spans="44:48" x14ac:dyDescent="0.2">
      <c r="AR808" s="303" t="s">
        <v>2164</v>
      </c>
      <c r="AV808">
        <v>13</v>
      </c>
    </row>
    <row r="809" spans="44:48" x14ac:dyDescent="0.2">
      <c r="AR809" s="303" t="s">
        <v>2165</v>
      </c>
      <c r="AV809">
        <v>13</v>
      </c>
    </row>
    <row r="810" spans="44:48" x14ac:dyDescent="0.2">
      <c r="AR810" s="303" t="s">
        <v>2166</v>
      </c>
      <c r="AV810">
        <v>13</v>
      </c>
    </row>
    <row r="811" spans="44:48" x14ac:dyDescent="0.2">
      <c r="AR811" s="303" t="s">
        <v>2167</v>
      </c>
      <c r="AV811">
        <v>13</v>
      </c>
    </row>
    <row r="812" spans="44:48" x14ac:dyDescent="0.2">
      <c r="AR812" s="303" t="s">
        <v>2168</v>
      </c>
      <c r="AV812">
        <v>13</v>
      </c>
    </row>
    <row r="813" spans="44:48" x14ac:dyDescent="0.2">
      <c r="AR813" s="303" t="s">
        <v>2169</v>
      </c>
      <c r="AV813">
        <v>13</v>
      </c>
    </row>
    <row r="814" spans="44:48" x14ac:dyDescent="0.2">
      <c r="AR814" s="303" t="s">
        <v>2170</v>
      </c>
      <c r="AV814">
        <v>13</v>
      </c>
    </row>
    <row r="815" spans="44:48" x14ac:dyDescent="0.2">
      <c r="AR815" s="303" t="s">
        <v>2171</v>
      </c>
      <c r="AV815">
        <v>13</v>
      </c>
    </row>
    <row r="816" spans="44:48" x14ac:dyDescent="0.2">
      <c r="AR816" s="303" t="s">
        <v>2172</v>
      </c>
      <c r="AV816">
        <v>13</v>
      </c>
    </row>
    <row r="817" spans="44:48" x14ac:dyDescent="0.2">
      <c r="AR817" s="303" t="s">
        <v>2173</v>
      </c>
      <c r="AV817">
        <v>13</v>
      </c>
    </row>
    <row r="818" spans="44:48" x14ac:dyDescent="0.2">
      <c r="AR818" s="303" t="s">
        <v>2174</v>
      </c>
      <c r="AV818">
        <v>13</v>
      </c>
    </row>
    <row r="819" spans="44:48" x14ac:dyDescent="0.2">
      <c r="AR819" s="303" t="s">
        <v>2175</v>
      </c>
      <c r="AV819">
        <v>13</v>
      </c>
    </row>
    <row r="820" spans="44:48" x14ac:dyDescent="0.2">
      <c r="AR820" s="303" t="s">
        <v>2176</v>
      </c>
      <c r="AV820">
        <v>13</v>
      </c>
    </row>
    <row r="821" spans="44:48" x14ac:dyDescent="0.2">
      <c r="AR821" s="303" t="s">
        <v>2177</v>
      </c>
      <c r="AV821">
        <v>13</v>
      </c>
    </row>
    <row r="822" spans="44:48" x14ac:dyDescent="0.2">
      <c r="AR822" s="303" t="s">
        <v>2178</v>
      </c>
      <c r="AV822">
        <v>13</v>
      </c>
    </row>
    <row r="823" spans="44:48" x14ac:dyDescent="0.2">
      <c r="AR823" s="303" t="s">
        <v>2179</v>
      </c>
      <c r="AV823">
        <v>13</v>
      </c>
    </row>
    <row r="824" spans="44:48" x14ac:dyDescent="0.2">
      <c r="AR824" s="303" t="s">
        <v>2180</v>
      </c>
      <c r="AV824">
        <v>13</v>
      </c>
    </row>
    <row r="825" spans="44:48" x14ac:dyDescent="0.2">
      <c r="AR825" s="303" t="s">
        <v>2181</v>
      </c>
      <c r="AV825">
        <v>13</v>
      </c>
    </row>
    <row r="826" spans="44:48" x14ac:dyDescent="0.2">
      <c r="AR826" s="303" t="s">
        <v>2182</v>
      </c>
      <c r="AV826">
        <v>13</v>
      </c>
    </row>
    <row r="827" spans="44:48" x14ac:dyDescent="0.2">
      <c r="AR827" s="303" t="s">
        <v>2183</v>
      </c>
      <c r="AV827">
        <v>13</v>
      </c>
    </row>
    <row r="828" spans="44:48" x14ac:dyDescent="0.2">
      <c r="AR828" s="303" t="s">
        <v>2184</v>
      </c>
      <c r="AV828">
        <v>13</v>
      </c>
    </row>
    <row r="829" spans="44:48" x14ac:dyDescent="0.2">
      <c r="AR829" s="303" t="s">
        <v>2185</v>
      </c>
      <c r="AV829">
        <v>13</v>
      </c>
    </row>
    <row r="830" spans="44:48" x14ac:dyDescent="0.2">
      <c r="AR830" s="303" t="s">
        <v>2186</v>
      </c>
      <c r="AV830">
        <v>13</v>
      </c>
    </row>
    <row r="831" spans="44:48" x14ac:dyDescent="0.2">
      <c r="AR831" s="303" t="s">
        <v>2187</v>
      </c>
      <c r="AV831">
        <v>13</v>
      </c>
    </row>
    <row r="832" spans="44:48" x14ac:dyDescent="0.2">
      <c r="AR832" s="303" t="s">
        <v>2188</v>
      </c>
      <c r="AV832">
        <v>13</v>
      </c>
    </row>
    <row r="833" spans="44:48" x14ac:dyDescent="0.2">
      <c r="AR833" s="303" t="s">
        <v>2189</v>
      </c>
      <c r="AV833">
        <v>13</v>
      </c>
    </row>
    <row r="834" spans="44:48" x14ac:dyDescent="0.2">
      <c r="AR834" s="303" t="s">
        <v>2190</v>
      </c>
      <c r="AV834">
        <v>13</v>
      </c>
    </row>
    <row r="835" spans="44:48" x14ac:dyDescent="0.2">
      <c r="AR835" s="303" t="s">
        <v>2191</v>
      </c>
      <c r="AV835">
        <v>13</v>
      </c>
    </row>
    <row r="836" spans="44:48" x14ac:dyDescent="0.2">
      <c r="AR836" s="303" t="s">
        <v>2192</v>
      </c>
      <c r="AV836">
        <v>13</v>
      </c>
    </row>
    <row r="837" spans="44:48" x14ac:dyDescent="0.2">
      <c r="AR837" s="303" t="s">
        <v>2193</v>
      </c>
      <c r="AV837">
        <v>13</v>
      </c>
    </row>
    <row r="838" spans="44:48" x14ac:dyDescent="0.2">
      <c r="AR838" s="303" t="s">
        <v>2194</v>
      </c>
      <c r="AV838">
        <v>13</v>
      </c>
    </row>
    <row r="839" spans="44:48" x14ac:dyDescent="0.2">
      <c r="AR839" s="303" t="s">
        <v>2195</v>
      </c>
      <c r="AV839">
        <v>13</v>
      </c>
    </row>
    <row r="840" spans="44:48" x14ac:dyDescent="0.2">
      <c r="AR840" s="303" t="s">
        <v>2196</v>
      </c>
      <c r="AV840">
        <v>13</v>
      </c>
    </row>
    <row r="841" spans="44:48" x14ac:dyDescent="0.2">
      <c r="AR841" s="303" t="s">
        <v>2197</v>
      </c>
      <c r="AV841">
        <v>13</v>
      </c>
    </row>
    <row r="842" spans="44:48" x14ac:dyDescent="0.2">
      <c r="AR842" s="303" t="s">
        <v>2198</v>
      </c>
      <c r="AV842">
        <v>13</v>
      </c>
    </row>
    <row r="843" spans="44:48" x14ac:dyDescent="0.2">
      <c r="AR843" s="303" t="s">
        <v>2199</v>
      </c>
      <c r="AV843">
        <v>13</v>
      </c>
    </row>
    <row r="844" spans="44:48" x14ac:dyDescent="0.2">
      <c r="AR844" s="303" t="s">
        <v>2200</v>
      </c>
      <c r="AV844">
        <v>13</v>
      </c>
    </row>
    <row r="845" spans="44:48" x14ac:dyDescent="0.2">
      <c r="AR845" s="303" t="s">
        <v>2201</v>
      </c>
      <c r="AV845">
        <v>13</v>
      </c>
    </row>
    <row r="846" spans="44:48" x14ac:dyDescent="0.2">
      <c r="AR846" s="303" t="s">
        <v>2202</v>
      </c>
      <c r="AV846">
        <v>13</v>
      </c>
    </row>
    <row r="847" spans="44:48" x14ac:dyDescent="0.2">
      <c r="AR847" s="303" t="s">
        <v>2203</v>
      </c>
      <c r="AV847">
        <v>13</v>
      </c>
    </row>
    <row r="848" spans="44:48" x14ac:dyDescent="0.2">
      <c r="AR848" s="303" t="s">
        <v>2204</v>
      </c>
      <c r="AV848">
        <v>13</v>
      </c>
    </row>
    <row r="849" spans="44:48" x14ac:dyDescent="0.2">
      <c r="AR849" s="303" t="s">
        <v>2205</v>
      </c>
      <c r="AV849">
        <v>13</v>
      </c>
    </row>
    <row r="850" spans="44:48" x14ac:dyDescent="0.2">
      <c r="AR850" s="303" t="s">
        <v>2206</v>
      </c>
      <c r="AV850">
        <v>13</v>
      </c>
    </row>
    <row r="851" spans="44:48" x14ac:dyDescent="0.2">
      <c r="AR851" s="303" t="s">
        <v>2207</v>
      </c>
      <c r="AV851">
        <v>13</v>
      </c>
    </row>
    <row r="852" spans="44:48" x14ac:dyDescent="0.2">
      <c r="AR852" s="303" t="s">
        <v>2208</v>
      </c>
      <c r="AV852">
        <v>13</v>
      </c>
    </row>
    <row r="853" spans="44:48" x14ac:dyDescent="0.2">
      <c r="AR853" s="303" t="s">
        <v>2209</v>
      </c>
      <c r="AV853">
        <v>13</v>
      </c>
    </row>
    <row r="854" spans="44:48" x14ac:dyDescent="0.2">
      <c r="AR854" s="303" t="s">
        <v>2210</v>
      </c>
      <c r="AV854">
        <v>13</v>
      </c>
    </row>
    <row r="855" spans="44:48" x14ac:dyDescent="0.2">
      <c r="AR855" s="303" t="s">
        <v>2211</v>
      </c>
      <c r="AV855">
        <v>13</v>
      </c>
    </row>
    <row r="856" spans="44:48" x14ac:dyDescent="0.2">
      <c r="AR856" s="303" t="s">
        <v>2212</v>
      </c>
      <c r="AV856">
        <v>13</v>
      </c>
    </row>
    <row r="857" spans="44:48" x14ac:dyDescent="0.2">
      <c r="AR857" s="303" t="s">
        <v>2213</v>
      </c>
      <c r="AV857">
        <v>13</v>
      </c>
    </row>
    <row r="858" spans="44:48" x14ac:dyDescent="0.2">
      <c r="AR858" s="303" t="s">
        <v>2214</v>
      </c>
      <c r="AV858">
        <v>13</v>
      </c>
    </row>
    <row r="859" spans="44:48" x14ac:dyDescent="0.2">
      <c r="AR859" s="303" t="s">
        <v>2215</v>
      </c>
      <c r="AV859">
        <v>13</v>
      </c>
    </row>
    <row r="860" spans="44:48" x14ac:dyDescent="0.2">
      <c r="AR860" s="303" t="s">
        <v>2216</v>
      </c>
      <c r="AV860">
        <v>13</v>
      </c>
    </row>
    <row r="861" spans="44:48" x14ac:dyDescent="0.2">
      <c r="AR861" s="303" t="s">
        <v>2217</v>
      </c>
      <c r="AV861">
        <v>13</v>
      </c>
    </row>
    <row r="862" spans="44:48" x14ac:dyDescent="0.2">
      <c r="AR862" s="303" t="s">
        <v>2218</v>
      </c>
      <c r="AV862">
        <v>13</v>
      </c>
    </row>
    <row r="863" spans="44:48" x14ac:dyDescent="0.2">
      <c r="AR863" s="303" t="s">
        <v>2219</v>
      </c>
      <c r="AV863">
        <v>13</v>
      </c>
    </row>
    <row r="864" spans="44:48" x14ac:dyDescent="0.2">
      <c r="AR864" s="303" t="s">
        <v>2220</v>
      </c>
      <c r="AV864">
        <v>13</v>
      </c>
    </row>
    <row r="865" spans="44:48" x14ac:dyDescent="0.2">
      <c r="AR865" s="303" t="s">
        <v>2221</v>
      </c>
      <c r="AV865">
        <v>13</v>
      </c>
    </row>
    <row r="866" spans="44:48" x14ac:dyDescent="0.2">
      <c r="AR866" s="303" t="s">
        <v>2222</v>
      </c>
      <c r="AV866">
        <v>13</v>
      </c>
    </row>
    <row r="867" spans="44:48" x14ac:dyDescent="0.2">
      <c r="AR867" s="303" t="s">
        <v>2223</v>
      </c>
      <c r="AV867">
        <v>13</v>
      </c>
    </row>
    <row r="868" spans="44:48" x14ac:dyDescent="0.2">
      <c r="AR868" s="303" t="s">
        <v>2224</v>
      </c>
      <c r="AV868">
        <v>13</v>
      </c>
    </row>
    <row r="869" spans="44:48" x14ac:dyDescent="0.2">
      <c r="AR869" s="303" t="s">
        <v>2225</v>
      </c>
      <c r="AV869">
        <v>13</v>
      </c>
    </row>
    <row r="870" spans="44:48" x14ac:dyDescent="0.2">
      <c r="AR870" s="303" t="s">
        <v>2226</v>
      </c>
      <c r="AV870">
        <v>13</v>
      </c>
    </row>
    <row r="871" spans="44:48" x14ac:dyDescent="0.2">
      <c r="AR871" s="303" t="s">
        <v>2227</v>
      </c>
      <c r="AV871">
        <v>13</v>
      </c>
    </row>
    <row r="872" spans="44:48" x14ac:dyDescent="0.2">
      <c r="AR872" s="303" t="s">
        <v>2228</v>
      </c>
      <c r="AV872">
        <v>13</v>
      </c>
    </row>
    <row r="873" spans="44:48" x14ac:dyDescent="0.2">
      <c r="AR873" s="303" t="s">
        <v>2229</v>
      </c>
      <c r="AV873">
        <v>13</v>
      </c>
    </row>
    <row r="874" spans="44:48" x14ac:dyDescent="0.2">
      <c r="AR874" s="303" t="s">
        <v>2230</v>
      </c>
      <c r="AV874">
        <v>13</v>
      </c>
    </row>
    <row r="875" spans="44:48" x14ac:dyDescent="0.2">
      <c r="AR875" s="303" t="s">
        <v>2231</v>
      </c>
      <c r="AV875">
        <v>13</v>
      </c>
    </row>
  </sheetData>
  <sheetProtection sheet="1" objects="1" scenarios="1"/>
  <phoneticPr fontId="4" type="noConversion"/>
  <dataValidations count="6">
    <dataValidation type="list" errorStyle="warning" allowBlank="1" showInputMessage="1" showErrorMessage="1" promptTitle="Select the master item" sqref="L1 L114:L1048576" xr:uid="{2A9906AC-6F5E-4471-9EB1-05BDE223955B}">
      <formula1>$AR$2:$AR$67</formula1>
    </dataValidation>
    <dataValidation type="list" errorStyle="warning" allowBlank="1" showInputMessage="1" showErrorMessage="1" promptTitle="Categorie" sqref="J1:J1048576" xr:uid="{AE2FCFF3-59C6-4EAC-9E89-2781E67CB943}">
      <formula1>$AO$2:$AO$12</formula1>
    </dataValidation>
    <dataValidation type="list" errorStyle="warning" allowBlank="1" showInputMessage="1" showErrorMessage="1" promptTitle="Itme Type" sqref="K1:K1048576" xr:uid="{CFF0556D-3E1A-4565-87B1-8BAF543313DF}">
      <formula1>$AX$2:$AX$3</formula1>
    </dataValidation>
    <dataValidation type="list" errorStyle="warning" allowBlank="1" showInputMessage="1" showErrorMessage="1" promptTitle="Add size" sqref="R1:R1048576" xr:uid="{6E8F5ED9-A5BE-4AB9-AE5A-93B9F081901B}">
      <formula1>$BA$2:$BA$12</formula1>
    </dataValidation>
    <dataValidation type="list" allowBlank="1" showInputMessage="1" showErrorMessage="1" promptTitle="Add Sales Rep" sqref="H1:H1048576" xr:uid="{4A0D2714-3FF9-4FAB-BC8A-C8B50BBF1D37}">
      <formula1>$AZ$2:$AZ$6</formula1>
    </dataValidation>
    <dataValidation type="list" errorStyle="information" allowBlank="1" showInputMessage="1" showErrorMessage="1" promptTitle="Select the master item" sqref="L2:L113" xr:uid="{BA10F26B-2648-9946-9364-DEB50B4B76A8}">
      <formula1>$AR$2:$AR$67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SS23_Order Sheet</vt:lpstr>
      <vt:lpstr>LOCKED</vt:lpstr>
      <vt:lpstr>'SS23_Order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Vinny McComb</dc:creator>
  <cp:lastModifiedBy>Vinny McComb</cp:lastModifiedBy>
  <dcterms:created xsi:type="dcterms:W3CDTF">2022-01-24T20:58:51Z</dcterms:created>
  <dcterms:modified xsi:type="dcterms:W3CDTF">2022-07-12T19:31:38Z</dcterms:modified>
</cp:coreProperties>
</file>